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.NARANJO\Desktop\DGMA\DIRECCION GENERAL\TRANSPARECIA\INFORMES DEPTOS\EDUCACION AMBIENTAL\2023\"/>
    </mc:Choice>
  </mc:AlternateContent>
  <xr:revisionPtr revIDLastSave="0" documentId="13_ncr:1_{567A1A36-72C9-47C6-B202-7BA66EBF20F3}" xr6:coauthVersionLast="47" xr6:coauthVersionMax="47" xr10:uidLastSave="{00000000-0000-0000-0000-000000000000}"/>
  <bookViews>
    <workbookView xWindow="-120" yWindow="-120" windowWidth="21840" windowHeight="13140" tabRatio="599" firstSheet="2" activeTab="4" xr2:uid="{00000000-000D-0000-FFFF-FFFF00000000}"/>
  </bookViews>
  <sheets>
    <sheet name="Totales al Corte" sheetId="13" r:id="rId1"/>
    <sheet name="ENERO-JUN 2021" sheetId="14" r:id="rId2"/>
    <sheet name="Enero 2023" sheetId="1" r:id="rId3"/>
    <sheet name="Febrero 2023" sheetId="2" r:id="rId4"/>
    <sheet name="Marzo 202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Q22" i="3"/>
  <c r="Q21" i="3"/>
  <c r="Q18" i="3"/>
  <c r="Q17" i="3"/>
  <c r="Q14" i="3"/>
  <c r="Q13" i="3"/>
  <c r="Q10" i="3"/>
  <c r="Q9" i="3"/>
  <c r="Q6" i="3"/>
  <c r="Q5" i="3"/>
  <c r="Q20" i="3"/>
  <c r="Q19" i="3"/>
  <c r="Q16" i="3"/>
  <c r="Q15" i="3"/>
  <c r="Q12" i="3"/>
  <c r="Q11" i="3"/>
  <c r="Q8" i="3"/>
  <c r="Q7" i="3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8" i="2"/>
  <c r="M8" i="2"/>
  <c r="N10" i="2"/>
  <c r="M10" i="2"/>
  <c r="N9" i="2"/>
  <c r="M9" i="2"/>
  <c r="N7" i="2"/>
  <c r="M7" i="2"/>
  <c r="N6" i="2"/>
  <c r="M6" i="2"/>
  <c r="N5" i="2"/>
  <c r="M5" i="2"/>
  <c r="N15" i="1"/>
  <c r="M15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3" i="1"/>
  <c r="M13" i="1"/>
  <c r="N12" i="1"/>
  <c r="M12" i="1"/>
  <c r="N11" i="1"/>
  <c r="M11" i="1"/>
  <c r="N9" i="1"/>
  <c r="M9" i="1"/>
  <c r="N8" i="1"/>
  <c r="M8" i="1"/>
  <c r="N7" i="1"/>
  <c r="M7" i="1"/>
  <c r="L47" i="14" l="1"/>
  <c r="K47" i="14"/>
  <c r="N47" i="14"/>
  <c r="M47" i="14"/>
  <c r="J47" i="14"/>
  <c r="I47" i="14"/>
  <c r="H47" i="14"/>
  <c r="G47" i="14"/>
  <c r="F47" i="14"/>
  <c r="E47" i="14"/>
  <c r="D47" i="14"/>
  <c r="C47" i="14"/>
  <c r="B47" i="14"/>
  <c r="C126" i="14" l="1"/>
  <c r="B126" i="14"/>
  <c r="D126" i="14" s="1"/>
  <c r="G80" i="14" l="1"/>
  <c r="F80" i="14"/>
  <c r="E80" i="14"/>
  <c r="L80" i="14"/>
  <c r="K80" i="14"/>
  <c r="J80" i="14"/>
  <c r="I80" i="14"/>
  <c r="B63" i="14"/>
  <c r="C63" i="14"/>
  <c r="D63" i="14"/>
  <c r="I70" i="14"/>
  <c r="J70" i="14"/>
  <c r="K70" i="14"/>
  <c r="H83" i="14" l="1"/>
  <c r="L14" i="14" l="1"/>
  <c r="K14" i="14"/>
  <c r="J14" i="14" l="1"/>
  <c r="I14" i="14"/>
  <c r="H14" i="14"/>
  <c r="G14" i="14"/>
  <c r="F14" i="14"/>
  <c r="E14" i="14"/>
  <c r="D14" i="14"/>
  <c r="C14" i="14"/>
  <c r="B14" i="14"/>
  <c r="N14" i="14"/>
  <c r="M14" i="14"/>
  <c r="AB42" i="13" l="1"/>
  <c r="AC42" i="13"/>
  <c r="AC8" i="13"/>
  <c r="AC9" i="13"/>
  <c r="AC10" i="13"/>
  <c r="AC11" i="13"/>
  <c r="AC5" i="13"/>
  <c r="AA8" i="13"/>
  <c r="AA9" i="13"/>
  <c r="AA10" i="13"/>
  <c r="AA11" i="13"/>
  <c r="AA5" i="13"/>
  <c r="X42" i="13"/>
  <c r="Y42" i="13"/>
  <c r="Y8" i="13"/>
  <c r="Y9" i="13"/>
  <c r="Y10" i="13"/>
  <c r="Y11" i="13"/>
  <c r="Y5" i="13"/>
  <c r="W8" i="13"/>
  <c r="W9" i="13"/>
  <c r="W10" i="13"/>
  <c r="W11" i="13"/>
  <c r="W5" i="13"/>
  <c r="U8" i="13"/>
  <c r="U9" i="13"/>
  <c r="U10" i="13"/>
  <c r="U11" i="13"/>
  <c r="U5" i="13"/>
  <c r="S8" i="13"/>
  <c r="S9" i="13"/>
  <c r="S10" i="13"/>
  <c r="S11" i="13"/>
  <c r="S5" i="13"/>
  <c r="P6" i="13"/>
  <c r="Q6" i="13"/>
  <c r="P7" i="13"/>
  <c r="Q7" i="13"/>
  <c r="P8" i="13"/>
  <c r="Q8" i="13"/>
  <c r="P9" i="13"/>
  <c r="Q9" i="13"/>
  <c r="P10" i="13"/>
  <c r="Q10" i="13"/>
  <c r="P11" i="13"/>
  <c r="Q11" i="13"/>
  <c r="Q5" i="13"/>
  <c r="P5" i="13"/>
  <c r="O8" i="13"/>
  <c r="O9" i="13"/>
  <c r="O10" i="13"/>
  <c r="O11" i="13"/>
  <c r="O5" i="13"/>
  <c r="M8" i="13"/>
  <c r="M9" i="13"/>
  <c r="M10" i="13"/>
  <c r="M11" i="13"/>
  <c r="M5" i="13"/>
  <c r="K8" i="13"/>
  <c r="K9" i="13"/>
  <c r="K10" i="13"/>
  <c r="K11" i="13"/>
  <c r="K5" i="13"/>
  <c r="I8" i="13"/>
  <c r="I9" i="13"/>
  <c r="I10" i="13"/>
  <c r="I11" i="13"/>
  <c r="I5" i="13"/>
  <c r="Z30" i="13"/>
  <c r="W31" i="13"/>
  <c r="V31" i="13"/>
  <c r="V30" i="13"/>
  <c r="T30" i="13"/>
  <c r="AB31" i="13"/>
  <c r="AC31" i="13"/>
  <c r="Z31" i="13"/>
  <c r="AA31" i="13"/>
  <c r="X31" i="13"/>
  <c r="Y31" i="13"/>
  <c r="T31" i="13"/>
  <c r="U31" i="13"/>
  <c r="R31" i="13"/>
  <c r="S31" i="13"/>
  <c r="N31" i="13"/>
  <c r="O31" i="13"/>
  <c r="L31" i="13"/>
  <c r="M31" i="13"/>
  <c r="P31" i="13"/>
  <c r="Q31" i="13"/>
  <c r="I31" i="13"/>
  <c r="H31" i="13"/>
  <c r="G31" i="13"/>
  <c r="F31" i="13"/>
  <c r="K31" i="13"/>
  <c r="J31" i="13"/>
  <c r="AC62" i="13" l="1"/>
  <c r="AB62" i="13"/>
  <c r="AC61" i="13"/>
  <c r="AB61" i="13"/>
  <c r="AC60" i="13"/>
  <c r="AB60" i="13"/>
  <c r="AC59" i="13"/>
  <c r="AB59" i="13"/>
  <c r="AC58" i="13"/>
  <c r="AB58" i="13"/>
  <c r="AC57" i="13"/>
  <c r="AB57" i="13"/>
  <c r="AC56" i="13"/>
  <c r="AB56" i="13"/>
  <c r="AC55" i="13"/>
  <c r="AB55" i="13"/>
  <c r="AC54" i="13"/>
  <c r="AB54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C47" i="13"/>
  <c r="AB47" i="13"/>
  <c r="AC46" i="13"/>
  <c r="AB46" i="13"/>
  <c r="AC45" i="13"/>
  <c r="AB45" i="13"/>
  <c r="AC44" i="13"/>
  <c r="AB44" i="13"/>
  <c r="AC43" i="13"/>
  <c r="AB43" i="13"/>
  <c r="AC41" i="13"/>
  <c r="AB41" i="13"/>
  <c r="AC40" i="13"/>
  <c r="AB40" i="13"/>
  <c r="AC39" i="13"/>
  <c r="AB39" i="13"/>
  <c r="AC38" i="13"/>
  <c r="AB38" i="13"/>
  <c r="AC34" i="13"/>
  <c r="AB34" i="13"/>
  <c r="AC33" i="13"/>
  <c r="AB33" i="13"/>
  <c r="AC32" i="13"/>
  <c r="AB32" i="13"/>
  <c r="AC30" i="13"/>
  <c r="AB30" i="13"/>
  <c r="AC29" i="13"/>
  <c r="AB29" i="13"/>
  <c r="AC28" i="13"/>
  <c r="AB28" i="13"/>
  <c r="AC27" i="13"/>
  <c r="AB27" i="13"/>
  <c r="AC26" i="13"/>
  <c r="AB26" i="13"/>
  <c r="AC25" i="13"/>
  <c r="AB25" i="13"/>
  <c r="AC24" i="13"/>
  <c r="AB24" i="13"/>
  <c r="AC23" i="13"/>
  <c r="AB23" i="13"/>
  <c r="AC22" i="13"/>
  <c r="AB22" i="13"/>
  <c r="AC21" i="13"/>
  <c r="AB21" i="13"/>
  <c r="AC20" i="13"/>
  <c r="AB20" i="13"/>
  <c r="AC19" i="13"/>
  <c r="AB19" i="13"/>
  <c r="AC18" i="13"/>
  <c r="AB18" i="13"/>
  <c r="AC17" i="13"/>
  <c r="AB17" i="13"/>
  <c r="AC16" i="13"/>
  <c r="AB16" i="13"/>
  <c r="AC15" i="13"/>
  <c r="AB15" i="13"/>
  <c r="AB11" i="13"/>
  <c r="AB10" i="13"/>
  <c r="AB9" i="13"/>
  <c r="AB8" i="13"/>
  <c r="AC7" i="13"/>
  <c r="AB7" i="13"/>
  <c r="AC6" i="13"/>
  <c r="AB6" i="13"/>
  <c r="AB5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4" i="13"/>
  <c r="Z34" i="13"/>
  <c r="AA33" i="13"/>
  <c r="Z33" i="13"/>
  <c r="AA32" i="13"/>
  <c r="Z32" i="13"/>
  <c r="AA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Z11" i="13"/>
  <c r="Z10" i="13"/>
  <c r="Z9" i="13"/>
  <c r="Z8" i="13"/>
  <c r="AA7" i="13"/>
  <c r="Z7" i="13"/>
  <c r="AA6" i="13"/>
  <c r="Z6" i="13"/>
  <c r="Z5" i="13"/>
  <c r="Y62" i="13"/>
  <c r="X62" i="13"/>
  <c r="Y61" i="13"/>
  <c r="X61" i="13"/>
  <c r="Y60" i="13"/>
  <c r="X60" i="13"/>
  <c r="Y59" i="13"/>
  <c r="X59" i="13"/>
  <c r="Y58" i="13"/>
  <c r="X58" i="13"/>
  <c r="Y57" i="13"/>
  <c r="X57" i="13"/>
  <c r="Y56" i="13"/>
  <c r="X56" i="13"/>
  <c r="Y55" i="13"/>
  <c r="X55" i="13"/>
  <c r="Y54" i="13"/>
  <c r="X54" i="13"/>
  <c r="Y53" i="13"/>
  <c r="X53" i="13"/>
  <c r="Y52" i="13"/>
  <c r="X52" i="13"/>
  <c r="Y51" i="13"/>
  <c r="X51" i="13"/>
  <c r="Y50" i="13"/>
  <c r="X50" i="13"/>
  <c r="Y49" i="13"/>
  <c r="X49" i="13"/>
  <c r="Y48" i="13"/>
  <c r="X48" i="13"/>
  <c r="Y47" i="13"/>
  <c r="X47" i="13"/>
  <c r="Y46" i="13"/>
  <c r="X46" i="13"/>
  <c r="Y45" i="13"/>
  <c r="X45" i="13"/>
  <c r="Y44" i="13"/>
  <c r="X44" i="13"/>
  <c r="Y43" i="13"/>
  <c r="X43" i="13"/>
  <c r="Y41" i="13"/>
  <c r="X41" i="13"/>
  <c r="Y40" i="13"/>
  <c r="X40" i="13"/>
  <c r="Y39" i="13"/>
  <c r="X39" i="13"/>
  <c r="Y38" i="13"/>
  <c r="X38" i="13"/>
  <c r="Y34" i="13"/>
  <c r="X34" i="13"/>
  <c r="Y33" i="13"/>
  <c r="X33" i="13"/>
  <c r="Y32" i="13"/>
  <c r="X32" i="13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X11" i="13"/>
  <c r="X10" i="13"/>
  <c r="X9" i="13"/>
  <c r="X8" i="13"/>
  <c r="Y7" i="13"/>
  <c r="X7" i="13"/>
  <c r="Y6" i="13"/>
  <c r="X6" i="13"/>
  <c r="X5" i="13"/>
  <c r="W62" i="13"/>
  <c r="V62" i="13"/>
  <c r="W61" i="13"/>
  <c r="V61" i="13"/>
  <c r="W60" i="13"/>
  <c r="V60" i="13"/>
  <c r="W59" i="13"/>
  <c r="V59" i="13"/>
  <c r="W58" i="13"/>
  <c r="V58" i="13"/>
  <c r="W57" i="13"/>
  <c r="V57" i="13"/>
  <c r="W56" i="13"/>
  <c r="V56" i="13"/>
  <c r="W55" i="13"/>
  <c r="V55" i="13"/>
  <c r="W54" i="13"/>
  <c r="V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V39" i="13"/>
  <c r="W38" i="13"/>
  <c r="V38" i="13"/>
  <c r="W34" i="13"/>
  <c r="V34" i="13"/>
  <c r="W33" i="13"/>
  <c r="V33" i="13"/>
  <c r="W32" i="13"/>
  <c r="V32" i="13"/>
  <c r="W30" i="13"/>
  <c r="W29" i="13"/>
  <c r="V29" i="13"/>
  <c r="W28" i="13"/>
  <c r="V28" i="13"/>
  <c r="W27" i="13"/>
  <c r="V27" i="13"/>
  <c r="W26" i="13"/>
  <c r="V26" i="13"/>
  <c r="W25" i="13"/>
  <c r="V25" i="13"/>
  <c r="W24" i="13"/>
  <c r="V24" i="13"/>
  <c r="W23" i="13"/>
  <c r="V23" i="13"/>
  <c r="W22" i="13"/>
  <c r="V22" i="13"/>
  <c r="W21" i="13"/>
  <c r="V21" i="13"/>
  <c r="W20" i="13"/>
  <c r="V20" i="13"/>
  <c r="W19" i="13"/>
  <c r="V19" i="13"/>
  <c r="W18" i="13"/>
  <c r="V18" i="13"/>
  <c r="W17" i="13"/>
  <c r="V17" i="13"/>
  <c r="W16" i="13"/>
  <c r="V16" i="13"/>
  <c r="W15" i="13"/>
  <c r="V15" i="13"/>
  <c r="V11" i="13"/>
  <c r="V10" i="13"/>
  <c r="V9" i="13"/>
  <c r="V8" i="13"/>
  <c r="W7" i="13"/>
  <c r="V7" i="13"/>
  <c r="W6" i="13"/>
  <c r="V6" i="13"/>
  <c r="V5" i="13"/>
  <c r="U62" i="13"/>
  <c r="T62" i="13"/>
  <c r="U61" i="13"/>
  <c r="T61" i="13"/>
  <c r="U60" i="13"/>
  <c r="T60" i="13"/>
  <c r="U59" i="13"/>
  <c r="T59" i="13"/>
  <c r="U58" i="13"/>
  <c r="T58" i="13"/>
  <c r="U57" i="13"/>
  <c r="T57" i="13"/>
  <c r="U56" i="13"/>
  <c r="T56" i="13"/>
  <c r="U55" i="13"/>
  <c r="T55" i="13"/>
  <c r="U54" i="13"/>
  <c r="T54" i="13"/>
  <c r="U53" i="13"/>
  <c r="T53" i="13"/>
  <c r="U52" i="13"/>
  <c r="T52" i="13"/>
  <c r="U51" i="13"/>
  <c r="T51" i="13"/>
  <c r="U50" i="13"/>
  <c r="T50" i="13"/>
  <c r="U49" i="13"/>
  <c r="T49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T40" i="13"/>
  <c r="U39" i="13"/>
  <c r="T39" i="13"/>
  <c r="U38" i="13"/>
  <c r="T38" i="13"/>
  <c r="U34" i="13"/>
  <c r="T34" i="13"/>
  <c r="U33" i="13"/>
  <c r="T33" i="13"/>
  <c r="U32" i="13"/>
  <c r="T32" i="13"/>
  <c r="U30" i="13"/>
  <c r="U29" i="13"/>
  <c r="T29" i="13"/>
  <c r="U28" i="13"/>
  <c r="T28" i="13"/>
  <c r="U27" i="13"/>
  <c r="T27" i="13"/>
  <c r="U26" i="13"/>
  <c r="T26" i="13"/>
  <c r="U25" i="13"/>
  <c r="T25" i="13"/>
  <c r="U24" i="13"/>
  <c r="T24" i="13"/>
  <c r="U23" i="13"/>
  <c r="T23" i="13"/>
  <c r="U22" i="13"/>
  <c r="T22" i="13"/>
  <c r="U21" i="13"/>
  <c r="T21" i="13"/>
  <c r="U20" i="13"/>
  <c r="T20" i="13"/>
  <c r="U19" i="13"/>
  <c r="T19" i="13"/>
  <c r="U18" i="13"/>
  <c r="T18" i="13"/>
  <c r="U17" i="13"/>
  <c r="T17" i="13"/>
  <c r="U16" i="13"/>
  <c r="T16" i="13"/>
  <c r="U15" i="13"/>
  <c r="T15" i="13"/>
  <c r="T11" i="13"/>
  <c r="T10" i="13"/>
  <c r="T9" i="13"/>
  <c r="T8" i="13"/>
  <c r="U7" i="13"/>
  <c r="T7" i="13"/>
  <c r="U6" i="13"/>
  <c r="T6" i="13"/>
  <c r="T5" i="13"/>
  <c r="S62" i="13"/>
  <c r="R62" i="13"/>
  <c r="S61" i="13"/>
  <c r="R61" i="13"/>
  <c r="S60" i="13"/>
  <c r="R60" i="13"/>
  <c r="S59" i="13"/>
  <c r="R59" i="13"/>
  <c r="S58" i="13"/>
  <c r="R58" i="13"/>
  <c r="S57" i="13"/>
  <c r="R57" i="13"/>
  <c r="S56" i="13"/>
  <c r="R56" i="13"/>
  <c r="S55" i="13"/>
  <c r="R55" i="13"/>
  <c r="S54" i="13"/>
  <c r="R54" i="13"/>
  <c r="S53" i="13"/>
  <c r="R53" i="13"/>
  <c r="S52" i="13"/>
  <c r="R52" i="13"/>
  <c r="S51" i="13"/>
  <c r="R51" i="13"/>
  <c r="S50" i="13"/>
  <c r="R50" i="13"/>
  <c r="S49" i="13"/>
  <c r="R49" i="13"/>
  <c r="S48" i="13"/>
  <c r="R48" i="13"/>
  <c r="S47" i="13"/>
  <c r="R47" i="13"/>
  <c r="S46" i="13"/>
  <c r="R46" i="13"/>
  <c r="S45" i="13"/>
  <c r="R45" i="13"/>
  <c r="S44" i="13"/>
  <c r="R44" i="13"/>
  <c r="S43" i="13"/>
  <c r="R43" i="13"/>
  <c r="S42" i="13"/>
  <c r="R42" i="13"/>
  <c r="S41" i="13"/>
  <c r="R41" i="13"/>
  <c r="S40" i="13"/>
  <c r="R40" i="13"/>
  <c r="S39" i="13"/>
  <c r="R39" i="13"/>
  <c r="S38" i="13"/>
  <c r="R38" i="13"/>
  <c r="S34" i="13"/>
  <c r="R34" i="13"/>
  <c r="S33" i="13"/>
  <c r="R33" i="13"/>
  <c r="S32" i="13"/>
  <c r="R32" i="13"/>
  <c r="S30" i="13"/>
  <c r="R30" i="13"/>
  <c r="S29" i="13"/>
  <c r="R29" i="13"/>
  <c r="S28" i="13"/>
  <c r="R28" i="13"/>
  <c r="S27" i="13"/>
  <c r="R27" i="13"/>
  <c r="S26" i="13"/>
  <c r="R26" i="13"/>
  <c r="S25" i="13"/>
  <c r="R25" i="13"/>
  <c r="S24" i="13"/>
  <c r="R24" i="13"/>
  <c r="S23" i="13"/>
  <c r="R23" i="13"/>
  <c r="S22" i="13"/>
  <c r="R22" i="13"/>
  <c r="S21" i="13"/>
  <c r="R21" i="13"/>
  <c r="S20" i="13"/>
  <c r="R20" i="13"/>
  <c r="S19" i="13"/>
  <c r="R19" i="13"/>
  <c r="S18" i="13"/>
  <c r="R18" i="13"/>
  <c r="S17" i="13"/>
  <c r="R17" i="13"/>
  <c r="S16" i="13"/>
  <c r="R16" i="13"/>
  <c r="S15" i="13"/>
  <c r="R15" i="13"/>
  <c r="R11" i="13"/>
  <c r="R10" i="13"/>
  <c r="R9" i="13"/>
  <c r="R8" i="13"/>
  <c r="S7" i="13"/>
  <c r="R7" i="13"/>
  <c r="S6" i="13"/>
  <c r="R6" i="13"/>
  <c r="R5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4" i="13"/>
  <c r="P34" i="13"/>
  <c r="Q33" i="13"/>
  <c r="P33" i="13"/>
  <c r="Q32" i="13"/>
  <c r="P32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5" i="13"/>
  <c r="P15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4" i="13"/>
  <c r="N34" i="13"/>
  <c r="O33" i="13"/>
  <c r="N33" i="13"/>
  <c r="O32" i="13"/>
  <c r="N32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N11" i="13"/>
  <c r="N10" i="13"/>
  <c r="N9" i="13"/>
  <c r="N8" i="13"/>
  <c r="O7" i="13"/>
  <c r="N7" i="13"/>
  <c r="O6" i="13"/>
  <c r="N6" i="13"/>
  <c r="N5" i="13"/>
  <c r="M62" i="13"/>
  <c r="L62" i="13"/>
  <c r="M61" i="13"/>
  <c r="L61" i="13"/>
  <c r="M60" i="13"/>
  <c r="L60" i="13"/>
  <c r="M59" i="13"/>
  <c r="L59" i="13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4" i="13"/>
  <c r="L34" i="13"/>
  <c r="M33" i="13"/>
  <c r="L33" i="13"/>
  <c r="M32" i="13"/>
  <c r="L32" i="13"/>
  <c r="M30" i="13"/>
  <c r="L30" i="13"/>
  <c r="M29" i="13"/>
  <c r="L29" i="13"/>
  <c r="M28" i="13"/>
  <c r="L28" i="13"/>
  <c r="M27" i="13"/>
  <c r="L27" i="13"/>
  <c r="M26" i="13"/>
  <c r="L26" i="13"/>
  <c r="M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L11" i="13"/>
  <c r="L10" i="13"/>
  <c r="L9" i="13"/>
  <c r="L8" i="13"/>
  <c r="M7" i="13"/>
  <c r="L7" i="13"/>
  <c r="M6" i="13"/>
  <c r="L6" i="13"/>
  <c r="L5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4" i="13"/>
  <c r="J34" i="13"/>
  <c r="K33" i="13"/>
  <c r="J33" i="13"/>
  <c r="K32" i="13"/>
  <c r="J32" i="13"/>
  <c r="K30" i="13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5" i="13"/>
  <c r="J15" i="13"/>
  <c r="J11" i="13"/>
  <c r="J10" i="13"/>
  <c r="J9" i="13"/>
  <c r="J8" i="13"/>
  <c r="K7" i="13"/>
  <c r="J7" i="13"/>
  <c r="K6" i="13"/>
  <c r="J6" i="13"/>
  <c r="J5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4" i="13"/>
  <c r="H34" i="13"/>
  <c r="I33" i="13"/>
  <c r="H33" i="13"/>
  <c r="I32" i="13"/>
  <c r="H32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H11" i="13"/>
  <c r="H10" i="13"/>
  <c r="H9" i="13"/>
  <c r="H8" i="13"/>
  <c r="I7" i="13"/>
  <c r="H7" i="13"/>
  <c r="I6" i="13"/>
  <c r="H6" i="13"/>
  <c r="H5" i="13"/>
  <c r="E31" i="13" l="1"/>
  <c r="G9" i="13"/>
  <c r="E9" i="13" s="1"/>
  <c r="G10" i="13"/>
  <c r="E10" i="13" s="1"/>
  <c r="F9" i="13"/>
  <c r="D9" i="13" s="1"/>
  <c r="F10" i="13"/>
  <c r="D10" i="13" s="1"/>
  <c r="F11" i="13"/>
  <c r="D11" i="13" s="1"/>
  <c r="G11" i="13"/>
  <c r="E11" i="13" s="1"/>
  <c r="D31" i="13" l="1"/>
  <c r="G7" i="13"/>
  <c r="G8" i="13"/>
  <c r="E8" i="13" s="1"/>
  <c r="F7" i="13"/>
  <c r="F8" i="13"/>
  <c r="D8" i="13" s="1"/>
  <c r="F5" i="13"/>
  <c r="D5" i="13" s="1"/>
  <c r="G5" i="13"/>
  <c r="E5" i="13" s="1"/>
  <c r="F6" i="13"/>
  <c r="D6" i="13" s="1"/>
  <c r="G6" i="13"/>
  <c r="E6" i="13" s="1"/>
  <c r="F15" i="13"/>
  <c r="D15" i="13" s="1"/>
  <c r="G15" i="13"/>
  <c r="E15" i="13" s="1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2" i="13"/>
  <c r="G32" i="13"/>
  <c r="F33" i="13"/>
  <c r="G33" i="13"/>
  <c r="F34" i="13"/>
  <c r="G34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D7" i="13" l="1"/>
  <c r="E7" i="13"/>
  <c r="E58" i="13"/>
  <c r="D62" i="13"/>
  <c r="D54" i="13"/>
  <c r="D42" i="13"/>
  <c r="D61" i="13"/>
  <c r="D34" i="13"/>
  <c r="D29" i="13"/>
  <c r="D21" i="13"/>
  <c r="D48" i="13"/>
  <c r="D44" i="13"/>
  <c r="E59" i="13"/>
  <c r="E47" i="13"/>
  <c r="E43" i="13"/>
  <c r="E32" i="13"/>
  <c r="D59" i="13"/>
  <c r="D43" i="13"/>
  <c r="D32" i="13"/>
  <c r="D27" i="13"/>
  <c r="D23" i="13"/>
  <c r="D19" i="13"/>
  <c r="D58" i="13"/>
  <c r="D50" i="13"/>
  <c r="D30" i="13"/>
  <c r="E61" i="13"/>
  <c r="E57" i="13"/>
  <c r="E53" i="13"/>
  <c r="E49" i="13"/>
  <c r="E45" i="13"/>
  <c r="E41" i="13"/>
  <c r="E34" i="13"/>
  <c r="E29" i="13"/>
  <c r="E25" i="13"/>
  <c r="E21" i="13"/>
  <c r="E17" i="13"/>
  <c r="E54" i="13"/>
  <c r="E42" i="13"/>
  <c r="E46" i="13"/>
  <c r="E30" i="13"/>
  <c r="D25" i="13"/>
  <c r="D17" i="13"/>
  <c r="E40" i="13"/>
  <c r="D24" i="13"/>
  <c r="D26" i="13"/>
  <c r="E23" i="13"/>
  <c r="E22" i="13"/>
  <c r="E18" i="13"/>
  <c r="E27" i="13"/>
  <c r="E26" i="13"/>
  <c r="E19" i="13"/>
  <c r="E51" i="13"/>
  <c r="D47" i="13"/>
  <c r="D22" i="13"/>
  <c r="E44" i="13"/>
  <c r="E39" i="13"/>
  <c r="D18" i="13"/>
  <c r="D40" i="13"/>
  <c r="D49" i="13"/>
  <c r="E48" i="13"/>
  <c r="D46" i="13"/>
  <c r="D45" i="13"/>
  <c r="D41" i="13"/>
  <c r="E33" i="13"/>
  <c r="E24" i="13"/>
  <c r="D51" i="13"/>
  <c r="D38" i="13"/>
  <c r="E16" i="13"/>
  <c r="E28" i="13"/>
  <c r="D33" i="13"/>
  <c r="D28" i="13"/>
  <c r="D20" i="13"/>
  <c r="D39" i="13"/>
  <c r="E55" i="13"/>
  <c r="D56" i="13"/>
  <c r="D55" i="13"/>
  <c r="E50" i="13"/>
  <c r="E60" i="13"/>
  <c r="E62" i="13"/>
  <c r="D60" i="13"/>
  <c r="E56" i="13"/>
  <c r="D53" i="13"/>
  <c r="E52" i="13"/>
  <c r="D52" i="13"/>
  <c r="D57" i="13"/>
  <c r="D16" i="13"/>
  <c r="E38" i="13"/>
  <c r="E20" i="13"/>
</calcChain>
</file>

<file path=xl/sharedStrings.xml><?xml version="1.0" encoding="utf-8"?>
<sst xmlns="http://schemas.openxmlformats.org/spreadsheetml/2006/main" count="495" uniqueCount="210">
  <si>
    <t>No.</t>
  </si>
  <si>
    <t>Programa "Gobierno con buen papel" para recolección de papel en oficinas públicas</t>
  </si>
  <si>
    <t>Programa Desarrollo Ambiental "Pequehuertos"</t>
  </si>
  <si>
    <t>Presentaciones "Cinema Peregrino"</t>
  </si>
  <si>
    <t>Presentaciones de obra "Misión Plantón"</t>
  </si>
  <si>
    <t>Eventos especiales</t>
  </si>
  <si>
    <t>Trámites de dictaminación ambiental</t>
  </si>
  <si>
    <t>Atención de denuncias ambientales</t>
  </si>
  <si>
    <t>Censo de hornos ladrilleros, maceteros y artesanos</t>
  </si>
  <si>
    <t>Solicitudes de transparencia</t>
  </si>
  <si>
    <t>Retiro de vehículos en estado de abandono</t>
  </si>
  <si>
    <t>Limpieza de predios en estado de abandono</t>
  </si>
  <si>
    <t>Inventario de descargas de aguas residuales</t>
  </si>
  <si>
    <t>Plan de acción climatico municipal</t>
  </si>
  <si>
    <t>Programa de eficiencia energetica</t>
  </si>
  <si>
    <t>Indicador</t>
  </si>
  <si>
    <t>1 semana</t>
  </si>
  <si>
    <t>Valor del Indicador</t>
  </si>
  <si>
    <t>Población beneficiada</t>
  </si>
  <si>
    <t>2 semana</t>
  </si>
  <si>
    <t>3 semana</t>
  </si>
  <si>
    <t>4 semana</t>
  </si>
  <si>
    <t>Enero</t>
  </si>
  <si>
    <t>Total Valor del Indicador</t>
  </si>
  <si>
    <t>Total Población beneficiada</t>
  </si>
  <si>
    <t>Capacitación de dependencias participantes</t>
  </si>
  <si>
    <t>Cantidad de papel recolectado</t>
  </si>
  <si>
    <t>Cantidad de papel vendido en KG</t>
  </si>
  <si>
    <t>Número de capacitaciones</t>
  </si>
  <si>
    <t>Número de presentaciones</t>
  </si>
  <si>
    <t>Número de charlas</t>
  </si>
  <si>
    <t>Número de eventos</t>
  </si>
  <si>
    <t>Número de solicitudes</t>
  </si>
  <si>
    <t>Verificaciones</t>
  </si>
  <si>
    <t>Número de resoluciones</t>
  </si>
  <si>
    <t>Número de denuncias recibidas</t>
  </si>
  <si>
    <t>Número de denuncias tramitadas</t>
  </si>
  <si>
    <t>Número de denuncias resueltas</t>
  </si>
  <si>
    <t>Avance en el proyecto</t>
  </si>
  <si>
    <t>Número de respuestas</t>
  </si>
  <si>
    <t>Número de vehículos reportados</t>
  </si>
  <si>
    <t>Número de vehículos retirados</t>
  </si>
  <si>
    <t>Número de verificaciones para acreditar estado de abandono</t>
  </si>
  <si>
    <t>Número de cédulas pegadas</t>
  </si>
  <si>
    <t>Número de procedimientos turnados a Movilidad</t>
  </si>
  <si>
    <t>Número de reportes</t>
  </si>
  <si>
    <t>Número de reportes resueltos</t>
  </si>
  <si>
    <t>Número de verificación para acreditar estado de abandono</t>
  </si>
  <si>
    <t>Número de reportes turnados a catastro</t>
  </si>
  <si>
    <t>Número de predios de dificil saneamiento</t>
  </si>
  <si>
    <t>Número de empresas registradas</t>
  </si>
  <si>
    <t>Porcentaje de avance en documento</t>
  </si>
  <si>
    <t>Objetivos Planeados en Dictaminación Ambiental</t>
  </si>
  <si>
    <t>Objetivos Planeados en Educación Ambiental</t>
  </si>
  <si>
    <t>Objetivos Planeados en Dirección General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</si>
  <si>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</si>
  <si>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</si>
  <si>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</si>
  <si>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</si>
  <si>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</si>
  <si>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</si>
  <si>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</si>
  <si>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</si>
  <si>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</si>
  <si>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</si>
  <si>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</si>
  <si>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dependencias recolectadas</t>
  </si>
  <si>
    <t>Acumulada hasta la fecha</t>
  </si>
  <si>
    <t>Asi Quiero Mi Mundo</t>
  </si>
  <si>
    <t>Cultivando Conciencia</t>
  </si>
  <si>
    <t>Número de árboles plantados</t>
  </si>
  <si>
    <t>Programa CEA</t>
  </si>
  <si>
    <t>EcoTips</t>
  </si>
  <si>
    <t>Número de Tips publicados</t>
  </si>
  <si>
    <t>100% (respecto al recolectado)</t>
  </si>
  <si>
    <t>Número de permisos renovados</t>
  </si>
  <si>
    <t>Número de hornos registrados nuevos</t>
  </si>
  <si>
    <t>Solicitudes en Seguimiento</t>
  </si>
  <si>
    <t>Denuncias en trámite</t>
  </si>
  <si>
    <t>Meta mensual</t>
  </si>
  <si>
    <t>Programa de Ordenamiento Ecológico del Territorio</t>
  </si>
  <si>
    <t>Reporte de colocación de letreros "Prohibido tirar basura"</t>
  </si>
  <si>
    <t>Reportes atendidos</t>
  </si>
  <si>
    <t>Letreros colocados</t>
  </si>
  <si>
    <t>100% respecto a los reportes</t>
  </si>
  <si>
    <t xml:space="preserve">Exención de Informe Preventivo de Impacto Ambiental </t>
  </si>
  <si>
    <t>Botellas de PET recolectadas</t>
  </si>
  <si>
    <t>Plantas entregadas</t>
  </si>
  <si>
    <t>Número de denuncias con solución ambiental</t>
  </si>
  <si>
    <t>Escuelas con Semillas Entregadas</t>
  </si>
  <si>
    <t xml:space="preserve">Capacitación de dependencias </t>
  </si>
  <si>
    <t>Número de informes recibidos</t>
  </si>
  <si>
    <t>1 al 31 de Enero</t>
  </si>
  <si>
    <t>Número de árboles entregados a escuelas</t>
  </si>
  <si>
    <t>Capacitaciones en el Instituto de la Mujer</t>
  </si>
  <si>
    <t xml:space="preserve">Creación y operación del Consejo Municipal de Medio Ambiente y Cambio Climático </t>
  </si>
  <si>
    <t>Porcentaje de avance hasta su instalación</t>
  </si>
  <si>
    <t>Proyecto de parque ladrillero</t>
  </si>
  <si>
    <t>Estudio del Vertedero Las Juntas</t>
  </si>
  <si>
    <t>Porcentaje de Avance</t>
  </si>
  <si>
    <t>1 al 31 de Marzo</t>
  </si>
  <si>
    <t>1 al 4 de Enero</t>
  </si>
  <si>
    <t>7 al 11 de Enero</t>
  </si>
  <si>
    <t>14 al 18 de Enero</t>
  </si>
  <si>
    <t>21 al 26 de Enero</t>
  </si>
  <si>
    <t xml:space="preserve"> </t>
  </si>
  <si>
    <t>MES</t>
  </si>
  <si>
    <t>PEQUEHUERTO</t>
  </si>
  <si>
    <t>CULTIVANDO CONCIENCIA</t>
  </si>
  <si>
    <t>AGOSTO</t>
  </si>
  <si>
    <t>SEPTIEMBRE</t>
  </si>
  <si>
    <t>OCTUBRE</t>
  </si>
  <si>
    <t>NOVIEMBRE</t>
  </si>
  <si>
    <t>DICIEMBRE</t>
  </si>
  <si>
    <t>FEBRERO</t>
  </si>
  <si>
    <t>MARZO</t>
  </si>
  <si>
    <t>ENERO</t>
  </si>
  <si>
    <t>CHARLAS</t>
  </si>
  <si>
    <t>BENEFICIADOS</t>
  </si>
  <si>
    <t>ARBOLES DONADOS</t>
  </si>
  <si>
    <t>SEMILLAS ENTREGADAS</t>
  </si>
  <si>
    <t>PUBLICADOS</t>
  </si>
  <si>
    <t>PROGRAMAS Y PLATICAS AMBIENTALES AGOSTO 2020  A  MARZO 2021</t>
  </si>
  <si>
    <t>DONACIÓN:   ARBOLES / PLANTAS / SEMILLAS</t>
  </si>
  <si>
    <t>PUBLICACIONES / ECOTIPS</t>
  </si>
  <si>
    <t>LEIDOS/ COMPARTIDOS</t>
  </si>
  <si>
    <t>ASI QUIERO MI MUNDO</t>
  </si>
  <si>
    <t>TOTALES</t>
  </si>
  <si>
    <t>LETREROS</t>
  </si>
  <si>
    <t>COLOCADOS</t>
  </si>
  <si>
    <r>
      <t xml:space="preserve">PROGRAMAS Y PLATICAS AMBIENTALES AGOSTO 2020 </t>
    </r>
    <r>
      <rPr>
        <b/>
        <sz val="15"/>
        <color rgb="FFFF0000"/>
        <rFont val="Calibri"/>
        <family val="2"/>
        <scheme val="minor"/>
      </rPr>
      <t xml:space="preserve"> AL MES DE ABRIL 2021</t>
    </r>
  </si>
  <si>
    <t>ABRIL</t>
  </si>
  <si>
    <t>SE HIZO DONACION DE 950  ARBOLES    CORRESPONDIENTES A ENERO Y FEBRERO 2021</t>
  </si>
  <si>
    <t>MÁS 6 ARBOLES DONADOS EN MARZO</t>
  </si>
  <si>
    <r>
      <t xml:space="preserve">SE ENTREGARON Y COLOCARON </t>
    </r>
    <r>
      <rPr>
        <b/>
        <sz val="11"/>
        <color theme="9" tint="-0.249977111117893"/>
        <rFont val="Calibri"/>
        <family val="2"/>
        <scheme val="minor"/>
      </rPr>
      <t>5 LETREROS</t>
    </r>
    <r>
      <rPr>
        <sz val="11"/>
        <color theme="1"/>
        <rFont val="Calibri"/>
        <family val="2"/>
        <scheme val="minor"/>
      </rPr>
      <t xml:space="preserve"> PARA CONCLUIR MARZO 2021</t>
    </r>
  </si>
  <si>
    <t>(DATOS EN REPORTES DE LETREROS)</t>
  </si>
  <si>
    <t>(COLOCADOS POR HECTOR Y MARTIN …EN ESPERA DE DOCTO. O SOLICITUD)</t>
  </si>
  <si>
    <r>
      <t xml:space="preserve">SE COLOCARON </t>
    </r>
    <r>
      <rPr>
        <b/>
        <sz val="11"/>
        <color theme="9" tint="-0.249977111117893"/>
        <rFont val="Calibri"/>
        <family val="2"/>
        <scheme val="minor"/>
      </rPr>
      <t>5 LETREROS</t>
    </r>
    <r>
      <rPr>
        <sz val="11"/>
        <color theme="1"/>
        <rFont val="Calibri"/>
        <family val="2"/>
        <scheme val="minor"/>
      </rPr>
      <t xml:space="preserve"> EN LA COL. PARQUES DE LA VICTORIA</t>
    </r>
  </si>
  <si>
    <t>22-24 DE MZO</t>
  </si>
  <si>
    <t>MZO 2021</t>
  </si>
  <si>
    <t>15-19 ABR</t>
  </si>
  <si>
    <r>
      <t xml:space="preserve">SEMILLAS DONADAS  </t>
    </r>
    <r>
      <rPr>
        <b/>
        <sz val="11"/>
        <color theme="9" tint="-0.249977111117893"/>
        <rFont val="Calibri"/>
        <family val="2"/>
        <scheme val="minor"/>
      </rPr>
      <t>200</t>
    </r>
  </si>
  <si>
    <r>
      <t xml:space="preserve">SEMILLAS DONADAS  </t>
    </r>
    <r>
      <rPr>
        <b/>
        <sz val="11"/>
        <color theme="9" tint="-0.249977111117893"/>
        <rFont val="Calibri"/>
        <family val="2"/>
        <scheme val="minor"/>
      </rPr>
      <t>140</t>
    </r>
  </si>
  <si>
    <t>25-30 MZO</t>
  </si>
  <si>
    <r>
      <t xml:space="preserve">PUBLICACIONES    </t>
    </r>
    <r>
      <rPr>
        <sz val="11"/>
        <color rgb="FFFF0000"/>
        <rFont val="Calibri"/>
        <family val="2"/>
        <scheme val="minor"/>
      </rPr>
      <t xml:space="preserve">9  Y </t>
    </r>
    <r>
      <rPr>
        <sz val="11"/>
        <rFont val="Calibri"/>
        <family val="2"/>
        <scheme val="minor"/>
      </rPr>
      <t>VISTAS EN ROTAFOLIOS</t>
    </r>
  </si>
  <si>
    <t>6 LONAS COLOCADAS</t>
  </si>
  <si>
    <t>20-30 abril</t>
  </si>
  <si>
    <t>SEMILLAS DONADAS  440</t>
  </si>
  <si>
    <t>1-30 AB</t>
  </si>
  <si>
    <t>(DATOS EN HOJAS DE ADOPCIÓN)</t>
  </si>
  <si>
    <t>(DATOS EN HOJAS DE ADOPCIÓN RECIBIDAS EN EL MES DE MARZO)</t>
  </si>
  <si>
    <t>PERSONAS</t>
  </si>
  <si>
    <t>TOTAL SEMILLAS</t>
  </si>
  <si>
    <t>PAQ.  C/20</t>
  </si>
  <si>
    <t>PAQ. C/20</t>
  </si>
  <si>
    <t>ARBOLES</t>
  </si>
  <si>
    <t>ARBOLES 2021</t>
  </si>
  <si>
    <t>ARBOLES 2020</t>
  </si>
  <si>
    <t>OCT</t>
  </si>
  <si>
    <t>SEP</t>
  </si>
  <si>
    <t>NOV</t>
  </si>
  <si>
    <t>SEMILLAS</t>
  </si>
  <si>
    <r>
      <t xml:space="preserve">SE COMPARTIERON A </t>
    </r>
    <r>
      <rPr>
        <b/>
        <sz val="13"/>
        <color rgb="FFFF0000"/>
        <rFont val="Calibri"/>
        <family val="2"/>
        <scheme val="minor"/>
      </rPr>
      <t>SEIS  CIUDADANOS</t>
    </r>
    <r>
      <rPr>
        <b/>
        <sz val="13"/>
        <color theme="1"/>
        <rFont val="Calibri"/>
        <family val="2"/>
        <scheme val="minor"/>
      </rPr>
      <t xml:space="preserve">  VIA CORREO ELECTRONICO Y WHATSAPP  INFOGRAFIAS ALUSIVAS A LA  SIEMBRA DE HORTALZAS</t>
    </r>
  </si>
  <si>
    <t>PUBLICACIONES FACE BOOK   20  Y 10 EN ROTAFOLIOS</t>
  </si>
  <si>
    <r>
      <t>SEMILLAS ENTREGADAS EN</t>
    </r>
    <r>
      <rPr>
        <b/>
        <sz val="11"/>
        <color rgb="FFFF0000"/>
        <rFont val="Calibri"/>
        <family val="2"/>
        <scheme val="minor"/>
      </rPr>
      <t xml:space="preserve"> MARZO</t>
    </r>
    <r>
      <rPr>
        <sz val="11"/>
        <color theme="1"/>
        <rFont val="Calibri"/>
        <family val="2"/>
        <scheme val="minor"/>
      </rPr>
      <t xml:space="preserve"> 2021 PARA FAMILIA</t>
    </r>
  </si>
  <si>
    <r>
      <t xml:space="preserve">SEMILLAS ENTREGADAS  EN </t>
    </r>
    <r>
      <rPr>
        <b/>
        <sz val="11"/>
        <color rgb="FFFF0000"/>
        <rFont val="Calibri"/>
        <family val="2"/>
        <scheme val="minor"/>
      </rPr>
      <t>ABRIL</t>
    </r>
    <r>
      <rPr>
        <sz val="11"/>
        <color theme="1"/>
        <rFont val="Calibri"/>
        <family val="2"/>
        <scheme val="minor"/>
      </rPr>
      <t xml:space="preserve"> 2021 PARA FAMILIA</t>
    </r>
  </si>
  <si>
    <t>LIKE</t>
  </si>
  <si>
    <t>COMPART</t>
  </si>
  <si>
    <t>MAYO</t>
  </si>
  <si>
    <r>
      <t>Programa Desarrollo Ambiental</t>
    </r>
    <r>
      <rPr>
        <b/>
        <sz val="11"/>
        <color theme="1"/>
        <rFont val="Century Gothic"/>
        <family val="2"/>
      </rPr>
      <t xml:space="preserve"> "Pequehuertos"</t>
    </r>
  </si>
  <si>
    <r>
      <t xml:space="preserve">Presentaciones de </t>
    </r>
    <r>
      <rPr>
        <b/>
        <sz val="11"/>
        <color theme="1"/>
        <rFont val="Century Gothic"/>
        <family val="2"/>
      </rPr>
      <t>"Taller de Reciclado"</t>
    </r>
  </si>
  <si>
    <r>
      <rPr>
        <sz val="11"/>
        <color theme="1"/>
        <rFont val="Century Gothic"/>
        <family val="2"/>
      </rPr>
      <t>Presentaciones</t>
    </r>
    <r>
      <rPr>
        <b/>
        <sz val="11"/>
        <color theme="1"/>
        <rFont val="Century Gothic"/>
        <family val="2"/>
      </rPr>
      <t xml:space="preserve"> "CINE ECOLOGICO"</t>
    </r>
  </si>
  <si>
    <r>
      <rPr>
        <sz val="11"/>
        <color theme="1"/>
        <rFont val="Century Gothic"/>
        <family val="2"/>
      </rPr>
      <t>Presentaciones</t>
    </r>
    <r>
      <rPr>
        <b/>
        <sz val="11"/>
        <color theme="1"/>
        <rFont val="Century Gothic"/>
        <family val="2"/>
      </rPr>
      <t xml:space="preserve"> "TEATRO GUIÑOL"</t>
    </r>
  </si>
  <si>
    <r>
      <t>Reporte de colocación de letreros</t>
    </r>
    <r>
      <rPr>
        <b/>
        <sz val="10"/>
        <color theme="1"/>
        <rFont val="Century Gothic"/>
        <family val="2"/>
      </rPr>
      <t xml:space="preserve"> "Prohibido tirar basura"</t>
    </r>
  </si>
  <si>
    <t>árboles plantados</t>
  </si>
  <si>
    <t>Publicaciones Facebook</t>
  </si>
  <si>
    <t>Diagnostico Participativo</t>
  </si>
  <si>
    <t>No. dependencias recolectadas</t>
  </si>
  <si>
    <t>1 al 28 de Febrero</t>
  </si>
  <si>
    <t xml:space="preserve"> semana 2</t>
  </si>
  <si>
    <t xml:space="preserve"> semana 3</t>
  </si>
  <si>
    <t>semana 4</t>
  </si>
  <si>
    <t>semana 5</t>
  </si>
  <si>
    <r>
      <t>Reporte de colocación de letreros</t>
    </r>
    <r>
      <rPr>
        <b/>
        <sz val="11"/>
        <color theme="1"/>
        <rFont val="Century Gothic"/>
        <family val="2"/>
      </rPr>
      <t xml:space="preserve"> "Prohibido tirar basura"</t>
    </r>
  </si>
  <si>
    <t>Semillas Donadas</t>
  </si>
  <si>
    <t>Arboles Donados</t>
  </si>
  <si>
    <t>Charlas Ambientales</t>
  </si>
  <si>
    <t>Número de publicaciones</t>
  </si>
  <si>
    <t>Encuestas Aplicadas</t>
  </si>
  <si>
    <t>Electronicos recolectados (kgs)</t>
  </si>
  <si>
    <t>Cultivando     Conciencia</t>
  </si>
  <si>
    <t>Cultivando    Conciencia</t>
  </si>
  <si>
    <t>semana 1</t>
  </si>
  <si>
    <t>2 0 2 3</t>
  </si>
  <si>
    <r>
      <t xml:space="preserve">Objetivos Planeados en Educación Ambiental            </t>
    </r>
    <r>
      <rPr>
        <b/>
        <u/>
        <sz val="11"/>
        <color theme="1"/>
        <rFont val="Century Gothic"/>
        <family val="2"/>
      </rPr>
      <t>ENERO   2023</t>
    </r>
  </si>
  <si>
    <t>02 al 06 Enero</t>
  </si>
  <si>
    <t>09 al 13 de Enero</t>
  </si>
  <si>
    <t>16 al 20 de Enero</t>
  </si>
  <si>
    <t>23 al 31 de Enero</t>
  </si>
  <si>
    <r>
      <t xml:space="preserve">Objetivos Planeados en Educación Ambiental          </t>
    </r>
    <r>
      <rPr>
        <b/>
        <sz val="11"/>
        <color theme="1"/>
        <rFont val="Century Gothic"/>
        <family val="2"/>
      </rPr>
      <t>FEBRERO 2023</t>
    </r>
  </si>
  <si>
    <t>1 al 5 de Febrero</t>
  </si>
  <si>
    <t>6 al 12 de Febrero</t>
  </si>
  <si>
    <t>13 al 19 de Febrero</t>
  </si>
  <si>
    <t>20 al 28 de Febrero</t>
  </si>
  <si>
    <r>
      <t>Objetivos Planeados en Educación Ambiental            MARZ</t>
    </r>
    <r>
      <rPr>
        <b/>
        <sz val="11"/>
        <color theme="1"/>
        <rFont val="Century Gothic"/>
        <family val="2"/>
      </rPr>
      <t>O 2023</t>
    </r>
  </si>
  <si>
    <t>01 al 05 de Marzo</t>
  </si>
  <si>
    <t>6 al 12 de marzo</t>
  </si>
  <si>
    <t>13 al  19  de Marzo</t>
  </si>
  <si>
    <t>20 al 26 de Marzo</t>
  </si>
  <si>
    <t>27 al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</si>
</sst>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sz val="8"/>
      <color theme="1"/>
      <name val="Elephant"/>
      <family val="1"/>
    </font>
    <font>
      <b/>
      <sz val="20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Algerian"/>
      <family val="5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00B05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Arial Black"/>
      <family val="2"/>
    </font>
    <font>
      <b/>
      <sz val="11"/>
      <name val="Century Gothic"/>
      <family val="2"/>
    </font>
    <font>
      <b/>
      <sz val="11"/>
      <name val="Arial Black"/>
      <family val="2"/>
    </font>
    <font>
      <b/>
      <sz val="10"/>
      <color theme="1"/>
      <name val="Century Gothic"/>
      <family val="2"/>
    </font>
    <font>
      <b/>
      <sz val="20"/>
      <color theme="0"/>
      <name val="Britannic Bold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17" fontId="12" fillId="0" borderId="1" xfId="0" applyNumberFormat="1" applyFont="1" applyBorder="1"/>
    <xf numFmtId="14" fontId="0" fillId="0" borderId="0" xfId="0" applyNumberFormat="1"/>
    <xf numFmtId="20" fontId="0" fillId="0" borderId="0" xfId="0" applyNumberFormat="1"/>
    <xf numFmtId="0" fontId="0" fillId="2" borderId="1" xfId="0" applyFill="1" applyBorder="1" applyAlignment="1">
      <alignment horizontal="center"/>
    </xf>
    <xf numFmtId="0" fontId="13" fillId="0" borderId="0" xfId="0" applyFont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" fontId="0" fillId="0" borderId="0" xfId="0" applyNumberFormat="1"/>
    <xf numFmtId="0" fontId="0" fillId="7" borderId="0" xfId="0" applyFill="1"/>
    <xf numFmtId="0" fontId="20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0" fillId="0" borderId="12" xfId="0" applyBorder="1"/>
    <xf numFmtId="0" fontId="6" fillId="0" borderId="12" xfId="0" applyFont="1" applyBorder="1" applyAlignment="1">
      <alignment horizontal="center"/>
    </xf>
    <xf numFmtId="0" fontId="24" fillId="0" borderId="0" xfId="0" applyFont="1"/>
    <xf numFmtId="0" fontId="24" fillId="7" borderId="0" xfId="0" applyFont="1" applyFill="1"/>
    <xf numFmtId="0" fontId="22" fillId="7" borderId="16" xfId="0" applyFont="1" applyFill="1" applyBorder="1"/>
    <xf numFmtId="0" fontId="22" fillId="7" borderId="15" xfId="0" applyFont="1" applyFill="1" applyBorder="1"/>
    <xf numFmtId="0" fontId="22" fillId="7" borderId="16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5" fillId="7" borderId="12" xfId="0" applyFont="1" applyFill="1" applyBorder="1" applyAlignment="1">
      <alignment horizontal="center"/>
    </xf>
    <xf numFmtId="0" fontId="26" fillId="7" borderId="13" xfId="0" applyFont="1" applyFill="1" applyBorder="1"/>
    <xf numFmtId="0" fontId="15" fillId="2" borderId="1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/>
    <xf numFmtId="0" fontId="1" fillId="0" borderId="4" xfId="0" applyFont="1" applyBorder="1"/>
    <xf numFmtId="0" fontId="1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13" xfId="0" applyFont="1" applyFill="1" applyBorder="1" applyAlignment="1">
      <alignment horizontal="center" vertical="center" wrapText="1"/>
    </xf>
    <xf numFmtId="0" fontId="31" fillId="9" borderId="12" xfId="0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1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7" fillId="12" borderId="17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  <color rgb="FFCCFFFF"/>
      <color rgb="FFFFFFCC"/>
      <color rgb="FF99FF99"/>
      <color rgb="FFFF99FF"/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"/>
  <sheetViews>
    <sheetView zoomScale="57" zoomScaleNormal="5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0" sqref="H10"/>
    </sheetView>
  </sheetViews>
  <sheetFormatPr baseColWidth="10" defaultRowHeight="15" x14ac:dyDescent="0.25"/>
  <cols>
    <col min="2" max="2" width="21.7109375" customWidth="1"/>
    <col min="3" max="3" width="19.140625" customWidth="1"/>
    <col min="4" max="4" width="13.7109375" customWidth="1"/>
    <col min="5" max="5" width="14.85546875" customWidth="1"/>
    <col min="7" max="7" width="18.42578125" customWidth="1"/>
    <col min="9" max="9" width="16.140625" customWidth="1"/>
    <col min="11" max="11" width="14.5703125" customWidth="1"/>
    <col min="13" max="13" width="16.5703125" customWidth="1"/>
    <col min="15" max="15" width="18.140625" customWidth="1"/>
    <col min="17" max="17" width="15.85546875" customWidth="1"/>
    <col min="19" max="19" width="17.85546875" customWidth="1"/>
    <col min="21" max="21" width="19.85546875" customWidth="1"/>
    <col min="23" max="23" width="16.5703125" customWidth="1"/>
    <col min="25" max="25" width="17.28515625" customWidth="1"/>
    <col min="27" max="27" width="15.85546875" customWidth="1"/>
    <col min="29" max="29" width="14.140625" customWidth="1"/>
  </cols>
  <sheetData>
    <row r="1" spans="1:29" ht="16.5" x14ac:dyDescent="0.25">
      <c r="A1" s="95">
        <v>2018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 customHeight="1" x14ac:dyDescent="0.25">
      <c r="A2" s="107" t="s">
        <v>0</v>
      </c>
      <c r="B2" s="107" t="s">
        <v>54</v>
      </c>
      <c r="C2" s="107" t="s">
        <v>15</v>
      </c>
      <c r="D2" s="99" t="s">
        <v>67</v>
      </c>
      <c r="E2" s="100"/>
      <c r="F2" s="99" t="s">
        <v>22</v>
      </c>
      <c r="G2" s="100"/>
      <c r="H2" s="99" t="s">
        <v>55</v>
      </c>
      <c r="I2" s="100"/>
      <c r="J2" s="99" t="s">
        <v>56</v>
      </c>
      <c r="K2" s="100"/>
      <c r="L2" s="99" t="s">
        <v>57</v>
      </c>
      <c r="M2" s="100"/>
      <c r="N2" s="99" t="s">
        <v>58</v>
      </c>
      <c r="O2" s="100"/>
      <c r="P2" s="99" t="s">
        <v>59</v>
      </c>
      <c r="Q2" s="100"/>
      <c r="R2" s="99" t="s">
        <v>60</v>
      </c>
      <c r="S2" s="100"/>
      <c r="T2" s="99" t="s">
        <v>61</v>
      </c>
      <c r="U2" s="100"/>
      <c r="V2" s="99" t="s">
        <v>62</v>
      </c>
      <c r="W2" s="100"/>
      <c r="X2" s="99" t="s">
        <v>63</v>
      </c>
      <c r="Y2" s="100"/>
      <c r="Z2" s="99" t="s">
        <v>64</v>
      </c>
      <c r="AA2" s="100"/>
      <c r="AB2" s="99" t="s">
        <v>65</v>
      </c>
      <c r="AC2" s="100"/>
    </row>
    <row r="3" spans="1:29" ht="15" customHeight="1" x14ac:dyDescent="0.25">
      <c r="A3" s="107"/>
      <c r="B3" s="107"/>
      <c r="C3" s="107"/>
      <c r="D3" s="103"/>
      <c r="E3" s="104"/>
      <c r="F3" s="101"/>
      <c r="G3" s="102"/>
      <c r="H3" s="101"/>
      <c r="I3" s="102"/>
      <c r="J3" s="101"/>
      <c r="K3" s="102"/>
      <c r="L3" s="101"/>
      <c r="M3" s="102"/>
      <c r="N3" s="101"/>
      <c r="O3" s="102"/>
      <c r="P3" s="101"/>
      <c r="Q3" s="102"/>
      <c r="R3" s="101"/>
      <c r="S3" s="102"/>
      <c r="T3" s="101"/>
      <c r="U3" s="102"/>
      <c r="V3" s="101"/>
      <c r="W3" s="102"/>
      <c r="X3" s="101"/>
      <c r="Y3" s="102"/>
      <c r="Z3" s="101"/>
      <c r="AA3" s="102"/>
      <c r="AB3" s="101"/>
      <c r="AC3" s="102"/>
    </row>
    <row r="4" spans="1:29" ht="49.5" x14ac:dyDescent="0.25">
      <c r="A4" s="107"/>
      <c r="B4" s="107"/>
      <c r="C4" s="107"/>
      <c r="D4" s="8" t="s">
        <v>17</v>
      </c>
      <c r="E4" s="8" t="s">
        <v>18</v>
      </c>
      <c r="F4" s="8" t="s">
        <v>23</v>
      </c>
      <c r="G4" s="8" t="s">
        <v>24</v>
      </c>
      <c r="H4" s="8" t="s">
        <v>23</v>
      </c>
      <c r="I4" s="8" t="s">
        <v>24</v>
      </c>
      <c r="J4" s="8" t="s">
        <v>23</v>
      </c>
      <c r="K4" s="8" t="s">
        <v>24</v>
      </c>
      <c r="L4" s="8" t="s">
        <v>23</v>
      </c>
      <c r="M4" s="8" t="s">
        <v>24</v>
      </c>
      <c r="N4" s="8" t="s">
        <v>23</v>
      </c>
      <c r="O4" s="8" t="s">
        <v>24</v>
      </c>
      <c r="P4" s="8" t="s">
        <v>23</v>
      </c>
      <c r="Q4" s="8" t="s">
        <v>24</v>
      </c>
      <c r="R4" s="8" t="s">
        <v>23</v>
      </c>
      <c r="S4" s="8" t="s">
        <v>24</v>
      </c>
      <c r="T4" s="8" t="s">
        <v>23</v>
      </c>
      <c r="U4" s="8" t="s">
        <v>24</v>
      </c>
      <c r="V4" s="8" t="s">
        <v>23</v>
      </c>
      <c r="W4" s="8" t="s">
        <v>24</v>
      </c>
      <c r="X4" s="8" t="s">
        <v>23</v>
      </c>
      <c r="Y4" s="8" t="s">
        <v>24</v>
      </c>
      <c r="Z4" s="8" t="s">
        <v>23</v>
      </c>
      <c r="AA4" s="8" t="s">
        <v>24</v>
      </c>
      <c r="AB4" s="8" t="s">
        <v>23</v>
      </c>
      <c r="AC4" s="8" t="s">
        <v>24</v>
      </c>
    </row>
    <row r="5" spans="1:29" ht="45" customHeight="1" x14ac:dyDescent="0.25">
      <c r="A5" s="2">
        <v>1</v>
      </c>
      <c r="B5" s="2" t="s">
        <v>13</v>
      </c>
      <c r="C5" s="2" t="s">
        <v>51</v>
      </c>
      <c r="D5" s="3" t="e">
        <f>SUM(F5+H5+J5+L5+N5+P5+R5+T5+V5+X5+Z5+AB5)</f>
        <v>#REF!</v>
      </c>
      <c r="E5" s="3" t="e">
        <f>SUM(G5+I5+K5+M5+O5+Q5+S5+U5+W5+Y5+AA5+AC5)</f>
        <v>#REF!</v>
      </c>
      <c r="F5" s="4" t="e">
        <f>'Enero 2023'!#REF!</f>
        <v>#REF!</v>
      </c>
      <c r="G5" s="4" t="e">
        <f>'Enero 2023'!#REF!</f>
        <v>#REF!</v>
      </c>
      <c r="H5" s="4" t="e">
        <f>'Febrero 2023'!#REF!</f>
        <v>#REF!</v>
      </c>
      <c r="I5" s="4" t="e">
        <f>'Febrero 2023'!#REF!</f>
        <v>#REF!</v>
      </c>
      <c r="J5" s="4" t="e">
        <f>'Marzo 2023'!#REF!</f>
        <v>#REF!</v>
      </c>
      <c r="K5" s="4" t="e">
        <f>'Marzo 2023'!#REF!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  <c r="P5" s="4" t="e">
        <f>#REF!</f>
        <v>#REF!</v>
      </c>
      <c r="Q5" s="4" t="e">
        <f>#REF!</f>
        <v>#REF!</v>
      </c>
      <c r="R5" s="4" t="e">
        <f>#REF!</f>
        <v>#REF!</v>
      </c>
      <c r="S5" s="4" t="e">
        <f>#REF!</f>
        <v>#REF!</v>
      </c>
      <c r="T5" s="4" t="e">
        <f>#REF!</f>
        <v>#REF!</v>
      </c>
      <c r="U5" s="4" t="e">
        <f>#REF!</f>
        <v>#REF!</v>
      </c>
      <c r="V5" s="4" t="e">
        <f>#REF!</f>
        <v>#REF!</v>
      </c>
      <c r="W5" s="4" t="e">
        <f>#REF!</f>
        <v>#REF!</v>
      </c>
      <c r="X5" s="4" t="e">
        <f>#REF!</f>
        <v>#REF!</v>
      </c>
      <c r="Y5" s="4" t="e">
        <f>#REF!</f>
        <v>#REF!</v>
      </c>
      <c r="Z5" s="4" t="e">
        <f>#REF!</f>
        <v>#REF!</v>
      </c>
      <c r="AA5" s="4" t="e">
        <f>#REF!</f>
        <v>#REF!</v>
      </c>
      <c r="AB5" s="4" t="e">
        <f>#REF!</f>
        <v>#REF!</v>
      </c>
      <c r="AC5" s="4" t="e">
        <f>#REF!</f>
        <v>#REF!</v>
      </c>
    </row>
    <row r="6" spans="1:29" s="1" customFormat="1" ht="49.5" x14ac:dyDescent="0.25">
      <c r="A6" s="84">
        <v>2</v>
      </c>
      <c r="B6" s="84" t="s">
        <v>14</v>
      </c>
      <c r="C6" s="2" t="s">
        <v>90</v>
      </c>
      <c r="D6" s="2" t="e">
        <f>SUM(F6+H6+J6+L6+N6+P6+R6+T6+V6+X6+Z6+AB6)</f>
        <v>#REF!</v>
      </c>
      <c r="E6" s="2" t="e">
        <f>SUM(G6+I6+K6+M6+O6+Q6+S6+U6+W6+Y6+AA6+AC6)</f>
        <v>#REF!</v>
      </c>
      <c r="F6" s="5" t="e">
        <f>'Enero 2023'!#REF!</f>
        <v>#REF!</v>
      </c>
      <c r="G6" s="5" t="e">
        <f>'Enero 2023'!#REF!</f>
        <v>#REF!</v>
      </c>
      <c r="H6" s="5" t="e">
        <f>'Febrero 2023'!#REF!</f>
        <v>#REF!</v>
      </c>
      <c r="I6" s="5" t="e">
        <f>'Febrero 2023'!#REF!</f>
        <v>#REF!</v>
      </c>
      <c r="J6" s="5" t="e">
        <f>'Marzo 2023'!#REF!</f>
        <v>#REF!</v>
      </c>
      <c r="K6" s="5" t="e">
        <f>'Marzo 2023'!#REF!</f>
        <v>#REF!</v>
      </c>
      <c r="L6" s="5" t="e">
        <f>#REF!</f>
        <v>#REF!</v>
      </c>
      <c r="M6" s="5" t="e">
        <f>#REF!</f>
        <v>#REF!</v>
      </c>
      <c r="N6" s="5" t="e">
        <f>#REF!</f>
        <v>#REF!</v>
      </c>
      <c r="O6" s="5" t="e">
        <f>#REF!</f>
        <v>#REF!</v>
      </c>
      <c r="P6" s="5" t="e">
        <f>#REF!</f>
        <v>#REF!</v>
      </c>
      <c r="Q6" s="5" t="e">
        <f>#REF!</f>
        <v>#REF!</v>
      </c>
      <c r="R6" s="5" t="e">
        <f>#REF!</f>
        <v>#REF!</v>
      </c>
      <c r="S6" s="5" t="e">
        <f>#REF!</f>
        <v>#REF!</v>
      </c>
      <c r="T6" s="5" t="e">
        <f>#REF!</f>
        <v>#REF!</v>
      </c>
      <c r="U6" s="5" t="e">
        <f>#REF!</f>
        <v>#REF!</v>
      </c>
      <c r="V6" s="5" t="e">
        <f>#REF!</f>
        <v>#REF!</v>
      </c>
      <c r="W6" s="5" t="e">
        <f>#REF!</f>
        <v>#REF!</v>
      </c>
      <c r="X6" s="5" t="e">
        <f>#REF!</f>
        <v>#REF!</v>
      </c>
      <c r="Y6" s="5" t="e">
        <f>#REF!</f>
        <v>#REF!</v>
      </c>
      <c r="Z6" s="5" t="e">
        <f>#REF!</f>
        <v>#REF!</v>
      </c>
      <c r="AA6" s="5" t="e">
        <f>#REF!</f>
        <v>#REF!</v>
      </c>
      <c r="AB6" s="5" t="e">
        <f>#REF!</f>
        <v>#REF!</v>
      </c>
      <c r="AC6" s="5" t="e">
        <f>#REF!</f>
        <v>#REF!</v>
      </c>
    </row>
    <row r="7" spans="1:29" s="1" customFormat="1" ht="49.5" x14ac:dyDescent="0.25">
      <c r="A7" s="85"/>
      <c r="B7" s="85"/>
      <c r="C7" s="6" t="s">
        <v>91</v>
      </c>
      <c r="D7" s="2" t="e">
        <f>SUM(F7+H7+J7+L7+N7+P7+R7+T7+V7+X7+Z7+AB7)</f>
        <v>#REF!</v>
      </c>
      <c r="E7" s="2" t="e">
        <f>SUM(F7+H7+J7+L7+N7+P7+R7+T7+V7+X7+Z7+AB7)</f>
        <v>#REF!</v>
      </c>
      <c r="F7" s="5" t="e">
        <f>'Enero 2023'!#REF!</f>
        <v>#REF!</v>
      </c>
      <c r="G7" s="5" t="e">
        <f>'Enero 2023'!#REF!</f>
        <v>#REF!</v>
      </c>
      <c r="H7" s="5" t="e">
        <f>'Febrero 2023'!#REF!</f>
        <v>#REF!</v>
      </c>
      <c r="I7" s="5" t="e">
        <f>'Febrero 2023'!#REF!</f>
        <v>#REF!</v>
      </c>
      <c r="J7" s="5" t="e">
        <f>'Marzo 2023'!#REF!</f>
        <v>#REF!</v>
      </c>
      <c r="K7" s="5" t="e">
        <f>'Marzo 2023'!#REF!</f>
        <v>#REF!</v>
      </c>
      <c r="L7" s="5" t="e">
        <f>#REF!</f>
        <v>#REF!</v>
      </c>
      <c r="M7" s="5" t="e">
        <f>#REF!</f>
        <v>#REF!</v>
      </c>
      <c r="N7" s="5" t="e">
        <f>#REF!</f>
        <v>#REF!</v>
      </c>
      <c r="O7" s="5" t="e">
        <f>#REF!</f>
        <v>#REF!</v>
      </c>
      <c r="P7" s="5" t="e">
        <f>#REF!</f>
        <v>#REF!</v>
      </c>
      <c r="Q7" s="5" t="e">
        <f>#REF!</f>
        <v>#REF!</v>
      </c>
      <c r="R7" s="5" t="e">
        <f>#REF!</f>
        <v>#REF!</v>
      </c>
      <c r="S7" s="5" t="e">
        <f>#REF!</f>
        <v>#REF!</v>
      </c>
      <c r="T7" s="5" t="e">
        <f>#REF!</f>
        <v>#REF!</v>
      </c>
      <c r="U7" s="5" t="e">
        <f>#REF!</f>
        <v>#REF!</v>
      </c>
      <c r="V7" s="5" t="e">
        <f>#REF!</f>
        <v>#REF!</v>
      </c>
      <c r="W7" s="5" t="e">
        <f>#REF!</f>
        <v>#REF!</v>
      </c>
      <c r="X7" s="5" t="e">
        <f>#REF!</f>
        <v>#REF!</v>
      </c>
      <c r="Y7" s="5" t="e">
        <f>#REF!</f>
        <v>#REF!</v>
      </c>
      <c r="Z7" s="5" t="e">
        <f>#REF!</f>
        <v>#REF!</v>
      </c>
      <c r="AA7" s="5" t="e">
        <f>#REF!</f>
        <v>#REF!</v>
      </c>
      <c r="AB7" s="5" t="e">
        <f>#REF!</f>
        <v>#REF!</v>
      </c>
      <c r="AC7" s="5" t="e">
        <f>#REF!</f>
        <v>#REF!</v>
      </c>
    </row>
    <row r="8" spans="1:29" s="1" customFormat="1" ht="66" x14ac:dyDescent="0.25">
      <c r="A8" s="2">
        <v>3</v>
      </c>
      <c r="B8" s="2" t="s">
        <v>80</v>
      </c>
      <c r="C8" s="2" t="s">
        <v>51</v>
      </c>
      <c r="D8" s="3" t="e">
        <f>SUM(F8+H8+J8+L8+N8+P8+R8+T8+V8+X8+Z8+AB8)</f>
        <v>#REF!</v>
      </c>
      <c r="E8" s="3" t="e">
        <f>SUM(G8+I8+K8+M8+O8+Q8+S8+U8+W8+Y8+AA8+AC8)</f>
        <v>#REF!</v>
      </c>
      <c r="F8" s="4" t="e">
        <f>'Enero 2023'!#REF!</f>
        <v>#REF!</v>
      </c>
      <c r="G8" s="4" t="e">
        <f>'Enero 2023'!#REF!</f>
        <v>#REF!</v>
      </c>
      <c r="H8" s="4" t="e">
        <f>'Febrero 2023'!#REF!</f>
        <v>#REF!</v>
      </c>
      <c r="I8" s="4" t="e">
        <f>'Febrero 2023'!#REF!</f>
        <v>#REF!</v>
      </c>
      <c r="J8" s="4" t="e">
        <f>'Marzo 2023'!#REF!</f>
        <v>#REF!</v>
      </c>
      <c r="K8" s="4" t="e">
        <f>'Marzo 2023'!#REF!</f>
        <v>#REF!</v>
      </c>
      <c r="L8" s="4" t="e">
        <f>#REF!</f>
        <v>#REF!</v>
      </c>
      <c r="M8" s="4" t="e">
        <f>#REF!</f>
        <v>#REF!</v>
      </c>
      <c r="N8" s="4" t="e">
        <f>#REF!</f>
        <v>#REF!</v>
      </c>
      <c r="O8" s="4" t="e">
        <f>#REF!</f>
        <v>#REF!</v>
      </c>
      <c r="P8" s="4" t="e">
        <f>#REF!</f>
        <v>#REF!</v>
      </c>
      <c r="Q8" s="4" t="e">
        <f>#REF!</f>
        <v>#REF!</v>
      </c>
      <c r="R8" s="4" t="e">
        <f>#REF!</f>
        <v>#REF!</v>
      </c>
      <c r="S8" s="4" t="e">
        <f>#REF!</f>
        <v>#REF!</v>
      </c>
      <c r="T8" s="4" t="e">
        <f>#REF!</f>
        <v>#REF!</v>
      </c>
      <c r="U8" s="4" t="e">
        <f>#REF!</f>
        <v>#REF!</v>
      </c>
      <c r="V8" s="4" t="e">
        <f>#REF!</f>
        <v>#REF!</v>
      </c>
      <c r="W8" s="4" t="e">
        <f>#REF!</f>
        <v>#REF!</v>
      </c>
      <c r="X8" s="4" t="e">
        <f>#REF!</f>
        <v>#REF!</v>
      </c>
      <c r="Y8" s="4" t="e">
        <f>#REF!</f>
        <v>#REF!</v>
      </c>
      <c r="Z8" s="4" t="e">
        <f>#REF!</f>
        <v>#REF!</v>
      </c>
      <c r="AA8" s="4" t="e">
        <f>#REF!</f>
        <v>#REF!</v>
      </c>
      <c r="AB8" s="4" t="e">
        <f>#REF!</f>
        <v>#REF!</v>
      </c>
      <c r="AC8" s="4" t="e">
        <f>#REF!</f>
        <v>#REF!</v>
      </c>
    </row>
    <row r="9" spans="1:29" s="1" customFormat="1" ht="33" x14ac:dyDescent="0.25">
      <c r="A9" s="2">
        <v>4</v>
      </c>
      <c r="B9" s="2" t="s">
        <v>97</v>
      </c>
      <c r="C9" s="2" t="s">
        <v>38</v>
      </c>
      <c r="D9" s="3" t="e">
        <f>SUM(F9+H9+J9+L9+N9+P9+R9+T9+V9+X9+Z9+AB9)</f>
        <v>#REF!</v>
      </c>
      <c r="E9" s="3" t="e">
        <f>SUM(G9+I9+K9+M9+O9+Q9+S9+U9+W9+Y9+AA9+AC9)</f>
        <v>#REF!</v>
      </c>
      <c r="F9" s="4" t="e">
        <f>'Enero 2023'!#REF!</f>
        <v>#REF!</v>
      </c>
      <c r="G9" s="4" t="e">
        <f>'Enero 2023'!#REF!</f>
        <v>#REF!</v>
      </c>
      <c r="H9" s="4" t="e">
        <f>'Febrero 2023'!#REF!</f>
        <v>#REF!</v>
      </c>
      <c r="I9" s="4" t="e">
        <f>'Febrero 2023'!#REF!</f>
        <v>#REF!</v>
      </c>
      <c r="J9" s="4" t="e">
        <f>'Marzo 2023'!#REF!</f>
        <v>#REF!</v>
      </c>
      <c r="K9" s="4" t="e">
        <f>'Marzo 2023'!#REF!</f>
        <v>#REF!</v>
      </c>
      <c r="L9" s="4" t="e">
        <f>#REF!</f>
        <v>#REF!</v>
      </c>
      <c r="M9" s="4" t="e">
        <f>#REF!</f>
        <v>#REF!</v>
      </c>
      <c r="N9" s="4" t="e">
        <f>#REF!</f>
        <v>#REF!</v>
      </c>
      <c r="O9" s="4" t="e">
        <f>#REF!</f>
        <v>#REF!</v>
      </c>
      <c r="P9" s="4" t="e">
        <f>#REF!</f>
        <v>#REF!</v>
      </c>
      <c r="Q9" s="4" t="e">
        <f>#REF!</f>
        <v>#REF!</v>
      </c>
      <c r="R9" s="4" t="e">
        <f>#REF!</f>
        <v>#REF!</v>
      </c>
      <c r="S9" s="4" t="e">
        <f>#REF!</f>
        <v>#REF!</v>
      </c>
      <c r="T9" s="4" t="e">
        <f>#REF!</f>
        <v>#REF!</v>
      </c>
      <c r="U9" s="4" t="e">
        <f>#REF!</f>
        <v>#REF!</v>
      </c>
      <c r="V9" s="4" t="e">
        <f>#REF!</f>
        <v>#REF!</v>
      </c>
      <c r="W9" s="4" t="e">
        <f>#REF!</f>
        <v>#REF!</v>
      </c>
      <c r="X9" s="4" t="e">
        <f>#REF!</f>
        <v>#REF!</v>
      </c>
      <c r="Y9" s="4" t="e">
        <f>#REF!</f>
        <v>#REF!</v>
      </c>
      <c r="Z9" s="4" t="e">
        <f>#REF!</f>
        <v>#REF!</v>
      </c>
      <c r="AA9" s="4" t="e">
        <f>#REF!</f>
        <v>#REF!</v>
      </c>
      <c r="AB9" s="4" t="e">
        <f>#REF!</f>
        <v>#REF!</v>
      </c>
      <c r="AC9" s="4" t="e">
        <f>#REF!</f>
        <v>#REF!</v>
      </c>
    </row>
    <row r="10" spans="1:29" s="1" customFormat="1" ht="49.5" x14ac:dyDescent="0.25">
      <c r="A10" s="2">
        <v>5</v>
      </c>
      <c r="B10" s="2" t="s">
        <v>98</v>
      </c>
      <c r="C10" s="2" t="s">
        <v>99</v>
      </c>
      <c r="D10" s="3" t="e">
        <f>SUM(F10+H10+J10+L10+N10+P10+R10+T10+V10+X10+Z10+AB10)</f>
        <v>#REF!</v>
      </c>
      <c r="E10" s="3" t="e">
        <f>SUM(G10+I10+K10+M10+O10+Q10+S10+U10+W10+Y10+AA10+AC10)</f>
        <v>#REF!</v>
      </c>
      <c r="F10" s="4" t="e">
        <f>'Enero 2023'!#REF!</f>
        <v>#REF!</v>
      </c>
      <c r="G10" s="4" t="e">
        <f>'Enero 2023'!#REF!</f>
        <v>#REF!</v>
      </c>
      <c r="H10" s="4" t="e">
        <f>'Febrero 2023'!#REF!</f>
        <v>#REF!</v>
      </c>
      <c r="I10" s="4" t="e">
        <f>'Febrero 2023'!#REF!</f>
        <v>#REF!</v>
      </c>
      <c r="J10" s="4" t="e">
        <f>'Marzo 2023'!#REF!</f>
        <v>#REF!</v>
      </c>
      <c r="K10" s="4" t="e">
        <f>'Marzo 2023'!#REF!</f>
        <v>#REF!</v>
      </c>
      <c r="L10" s="4" t="e">
        <f>#REF!</f>
        <v>#REF!</v>
      </c>
      <c r="M10" s="4" t="e">
        <f>#REF!</f>
        <v>#REF!</v>
      </c>
      <c r="N10" s="4" t="e">
        <f>#REF!</f>
        <v>#REF!</v>
      </c>
      <c r="O10" s="4" t="e">
        <f>#REF!</f>
        <v>#REF!</v>
      </c>
      <c r="P10" s="4" t="e">
        <f>#REF!</f>
        <v>#REF!</v>
      </c>
      <c r="Q10" s="4" t="e">
        <f>#REF!</f>
        <v>#REF!</v>
      </c>
      <c r="R10" s="4" t="e">
        <f>#REF!</f>
        <v>#REF!</v>
      </c>
      <c r="S10" s="4" t="e">
        <f>#REF!</f>
        <v>#REF!</v>
      </c>
      <c r="T10" s="4" t="e">
        <f>#REF!</f>
        <v>#REF!</v>
      </c>
      <c r="U10" s="4" t="e">
        <f>#REF!</f>
        <v>#REF!</v>
      </c>
      <c r="V10" s="4" t="e">
        <f>#REF!</f>
        <v>#REF!</v>
      </c>
      <c r="W10" s="4" t="e">
        <f>#REF!</f>
        <v>#REF!</v>
      </c>
      <c r="X10" s="4" t="e">
        <f>#REF!</f>
        <v>#REF!</v>
      </c>
      <c r="Y10" s="4" t="e">
        <f>#REF!</f>
        <v>#REF!</v>
      </c>
      <c r="Z10" s="4" t="e">
        <f>#REF!</f>
        <v>#REF!</v>
      </c>
      <c r="AA10" s="4" t="e">
        <f>#REF!</f>
        <v>#REF!</v>
      </c>
      <c r="AB10" s="4" t="e">
        <f>#REF!</f>
        <v>#REF!</v>
      </c>
      <c r="AC10" s="4" t="e">
        <f>#REF!</f>
        <v>#REF!</v>
      </c>
    </row>
    <row r="11" spans="1:29" ht="90" customHeight="1" x14ac:dyDescent="0.25">
      <c r="A11" s="2">
        <v>6</v>
      </c>
      <c r="B11" s="2" t="s">
        <v>95</v>
      </c>
      <c r="C11" s="2" t="s">
        <v>96</v>
      </c>
      <c r="D11" s="3" t="e">
        <f>SUM(F11+H11+J11+L11+N11+P11+R11+T11+V11+X11+Z11+AB11)</f>
        <v>#REF!</v>
      </c>
      <c r="E11" s="3" t="e">
        <f>(G11+I11+K11+M11+O11+Q11+S11+U11+W11+Y11+AA11+AC11)</f>
        <v>#REF!</v>
      </c>
      <c r="F11" s="4" t="e">
        <f>'Enero 2023'!#REF!</f>
        <v>#REF!</v>
      </c>
      <c r="G11" s="4" t="e">
        <f>'Enero 2023'!#REF!</f>
        <v>#REF!</v>
      </c>
      <c r="H11" s="4" t="e">
        <f>'Febrero 2023'!#REF!</f>
        <v>#REF!</v>
      </c>
      <c r="I11" s="4" t="e">
        <f>'Febrero 2023'!#REF!</f>
        <v>#REF!</v>
      </c>
      <c r="J11" s="4" t="e">
        <f>'Marzo 2023'!#REF!</f>
        <v>#REF!</v>
      </c>
      <c r="K11" s="4" t="e">
        <f>'Marzo 2023'!#REF!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  <c r="P11" s="4" t="e">
        <f>#REF!</f>
        <v>#REF!</v>
      </c>
      <c r="Q11" s="4" t="e">
        <f>#REF!</f>
        <v>#REF!</v>
      </c>
      <c r="R11" s="4" t="e">
        <f>#REF!</f>
        <v>#REF!</v>
      </c>
      <c r="S11" s="4" t="e">
        <f>#REF!</f>
        <v>#REF!</v>
      </c>
      <c r="T11" s="4" t="e">
        <f>#REF!</f>
        <v>#REF!</v>
      </c>
      <c r="U11" s="4" t="e">
        <f>#REF!</f>
        <v>#REF!</v>
      </c>
      <c r="V11" s="4" t="e">
        <f>#REF!</f>
        <v>#REF!</v>
      </c>
      <c r="W11" s="4" t="e">
        <f>#REF!</f>
        <v>#REF!</v>
      </c>
      <c r="X11" s="4" t="e">
        <f>#REF!</f>
        <v>#REF!</v>
      </c>
      <c r="Y11" s="4" t="e">
        <f>#REF!</f>
        <v>#REF!</v>
      </c>
      <c r="Z11" s="4" t="e">
        <f>#REF!</f>
        <v>#REF!</v>
      </c>
      <c r="AA11" s="4" t="e">
        <f>#REF!</f>
        <v>#REF!</v>
      </c>
      <c r="AB11" s="4" t="e">
        <f>#REF!</f>
        <v>#REF!</v>
      </c>
      <c r="AC11" s="4" t="e">
        <f>#REF!</f>
        <v>#REF!</v>
      </c>
    </row>
    <row r="12" spans="1:29" ht="15" customHeight="1" x14ac:dyDescent="0.25">
      <c r="A12" s="108" t="s">
        <v>0</v>
      </c>
      <c r="B12" s="108" t="s">
        <v>53</v>
      </c>
      <c r="C12" s="108" t="s">
        <v>15</v>
      </c>
      <c r="D12" s="91" t="s">
        <v>67</v>
      </c>
      <c r="E12" s="92"/>
      <c r="F12" s="91" t="s">
        <v>22</v>
      </c>
      <c r="G12" s="92"/>
      <c r="H12" s="91" t="s">
        <v>55</v>
      </c>
      <c r="I12" s="92"/>
      <c r="J12" s="91" t="s">
        <v>56</v>
      </c>
      <c r="K12" s="92"/>
      <c r="L12" s="91" t="s">
        <v>57</v>
      </c>
      <c r="M12" s="92"/>
      <c r="N12" s="91" t="s">
        <v>58</v>
      </c>
      <c r="O12" s="92"/>
      <c r="P12" s="91" t="s">
        <v>59</v>
      </c>
      <c r="Q12" s="92"/>
      <c r="R12" s="91" t="s">
        <v>60</v>
      </c>
      <c r="S12" s="92"/>
      <c r="T12" s="91" t="s">
        <v>61</v>
      </c>
      <c r="U12" s="92"/>
      <c r="V12" s="91" t="s">
        <v>62</v>
      </c>
      <c r="W12" s="92"/>
      <c r="X12" s="91" t="s">
        <v>63</v>
      </c>
      <c r="Y12" s="92"/>
      <c r="Z12" s="91" t="s">
        <v>64</v>
      </c>
      <c r="AA12" s="92"/>
      <c r="AB12" s="91" t="s">
        <v>65</v>
      </c>
      <c r="AC12" s="92"/>
    </row>
    <row r="13" spans="1:29" ht="15" customHeight="1" x14ac:dyDescent="0.25">
      <c r="A13" s="109"/>
      <c r="B13" s="109"/>
      <c r="C13" s="109"/>
      <c r="D13" s="97"/>
      <c r="E13" s="98"/>
      <c r="F13" s="93"/>
      <c r="G13" s="94"/>
      <c r="H13" s="93"/>
      <c r="I13" s="94"/>
      <c r="J13" s="93"/>
      <c r="K13" s="94"/>
      <c r="L13" s="93"/>
      <c r="M13" s="94"/>
      <c r="N13" s="93"/>
      <c r="O13" s="94"/>
      <c r="P13" s="93"/>
      <c r="Q13" s="94"/>
      <c r="R13" s="93"/>
      <c r="S13" s="94"/>
      <c r="T13" s="93"/>
      <c r="U13" s="94"/>
      <c r="V13" s="93"/>
      <c r="W13" s="94"/>
      <c r="X13" s="93"/>
      <c r="Y13" s="94"/>
      <c r="Z13" s="93"/>
      <c r="AA13" s="94"/>
      <c r="AB13" s="93"/>
      <c r="AC13" s="94"/>
    </row>
    <row r="14" spans="1:29" ht="49.5" x14ac:dyDescent="0.25">
      <c r="A14" s="110"/>
      <c r="B14" s="110"/>
      <c r="C14" s="110"/>
      <c r="D14" s="9" t="s">
        <v>17</v>
      </c>
      <c r="E14" s="9" t="s">
        <v>18</v>
      </c>
      <c r="F14" s="9" t="s">
        <v>23</v>
      </c>
      <c r="G14" s="9" t="s">
        <v>24</v>
      </c>
      <c r="H14" s="9" t="s">
        <v>23</v>
      </c>
      <c r="I14" s="9" t="s">
        <v>24</v>
      </c>
      <c r="J14" s="9" t="s">
        <v>23</v>
      </c>
      <c r="K14" s="9" t="s">
        <v>24</v>
      </c>
      <c r="L14" s="9" t="s">
        <v>23</v>
      </c>
      <c r="M14" s="9" t="s">
        <v>24</v>
      </c>
      <c r="N14" s="9" t="s">
        <v>23</v>
      </c>
      <c r="O14" s="9" t="s">
        <v>24</v>
      </c>
      <c r="P14" s="9" t="s">
        <v>23</v>
      </c>
      <c r="Q14" s="9" t="s">
        <v>24</v>
      </c>
      <c r="R14" s="9" t="s">
        <v>23</v>
      </c>
      <c r="S14" s="9" t="s">
        <v>24</v>
      </c>
      <c r="T14" s="9" t="s">
        <v>23</v>
      </c>
      <c r="U14" s="9" t="s">
        <v>24</v>
      </c>
      <c r="V14" s="9" t="s">
        <v>23</v>
      </c>
      <c r="W14" s="9" t="s">
        <v>24</v>
      </c>
      <c r="X14" s="9" t="s">
        <v>23</v>
      </c>
      <c r="Y14" s="9" t="s">
        <v>24</v>
      </c>
      <c r="Z14" s="9" t="s">
        <v>23</v>
      </c>
      <c r="AA14" s="9" t="s">
        <v>24</v>
      </c>
      <c r="AB14" s="9" t="s">
        <v>23</v>
      </c>
      <c r="AC14" s="9" t="s">
        <v>24</v>
      </c>
    </row>
    <row r="15" spans="1:29" ht="51.75" customHeight="1" x14ac:dyDescent="0.25">
      <c r="A15" s="84">
        <v>1</v>
      </c>
      <c r="B15" s="84" t="s">
        <v>1</v>
      </c>
      <c r="C15" s="2" t="s">
        <v>25</v>
      </c>
      <c r="D15" s="2" t="e">
        <f>SUM(F15+H15+J15+L15+N15+P15+R15+T15+V15+X15+Z15+AB15)</f>
        <v>#REF!</v>
      </c>
      <c r="E15" s="2" t="e">
        <f>SUM(G15+I15+K15+M15+O15+Q15+S15+U15+W15+Y15+AA15+AC15)</f>
        <v>#REF!</v>
      </c>
      <c r="F15" s="2" t="e">
        <f>'Enero 2023'!#REF!</f>
        <v>#REF!</v>
      </c>
      <c r="G15" s="2" t="e">
        <f>'Enero 2023'!#REF!</f>
        <v>#REF!</v>
      </c>
      <c r="H15" s="2" t="e">
        <f>'Febrero 2023'!#REF!</f>
        <v>#REF!</v>
      </c>
      <c r="I15" s="2" t="e">
        <f>'Febrero 2023'!#REF!</f>
        <v>#REF!</v>
      </c>
      <c r="J15" s="2" t="e">
        <f>'Marzo 2023'!#REF!</f>
        <v>#REF!</v>
      </c>
      <c r="K15" s="2" t="e">
        <f>'Marzo 2023'!#REF!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</row>
    <row r="16" spans="1:29" ht="44.25" customHeight="1" x14ac:dyDescent="0.25">
      <c r="A16" s="86"/>
      <c r="B16" s="86"/>
      <c r="C16" s="2" t="s">
        <v>66</v>
      </c>
      <c r="D16" s="2" t="e">
        <f>SUM(#REF!,#REF!)</f>
        <v>#REF!</v>
      </c>
      <c r="E16" s="2" t="e">
        <f>SUM(#REF!,#REF!)</f>
        <v>#REF!</v>
      </c>
      <c r="F16" s="2">
        <f>'Enero 2023'!M7</f>
        <v>0</v>
      </c>
      <c r="G16" s="2">
        <f>'Enero 2023'!N7</f>
        <v>0</v>
      </c>
      <c r="H16" s="2">
        <f>'Febrero 2023'!M5</f>
        <v>0</v>
      </c>
      <c r="I16" s="2">
        <f>'Febrero 2023'!N5</f>
        <v>0</v>
      </c>
      <c r="J16" s="2">
        <f>'Marzo 2023'!P5</f>
        <v>0</v>
      </c>
      <c r="K16" s="2">
        <f>'Marzo 2023'!Q5</f>
        <v>0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</row>
    <row r="17" spans="1:29" ht="49.5" x14ac:dyDescent="0.25">
      <c r="A17" s="86"/>
      <c r="B17" s="86"/>
      <c r="C17" s="2" t="s">
        <v>26</v>
      </c>
      <c r="D17" s="2" t="e">
        <f>SUM(#REF!,#REF!)</f>
        <v>#REF!</v>
      </c>
      <c r="E17" s="2" t="e">
        <f>SUM(#REF!,#REF!)</f>
        <v>#REF!</v>
      </c>
      <c r="F17" s="2">
        <f>'Enero 2023'!M8</f>
        <v>0</v>
      </c>
      <c r="G17" s="2">
        <f>'Enero 2023'!N8</f>
        <v>0</v>
      </c>
      <c r="H17" s="2">
        <f>'Febrero 2023'!M6</f>
        <v>0</v>
      </c>
      <c r="I17" s="2">
        <f>'Febrero 2023'!N6</f>
        <v>0</v>
      </c>
      <c r="J17" s="2">
        <f>'Marzo 2023'!P6</f>
        <v>0</v>
      </c>
      <c r="K17" s="2">
        <f>'Marzo 2023'!Q6</f>
        <v>0</v>
      </c>
      <c r="L17" s="2" t="e">
        <f>#REF!</f>
        <v>#REF!</v>
      </c>
      <c r="M17" s="2" t="e">
        <f>#REF!</f>
        <v>#REF!</v>
      </c>
      <c r="N17" s="2" t="e">
        <f>#REF!</f>
        <v>#REF!</v>
      </c>
      <c r="O17" s="2" t="e">
        <f>#REF!</f>
        <v>#REF!</v>
      </c>
      <c r="P17" s="2" t="e">
        <f>#REF!</f>
        <v>#REF!</v>
      </c>
      <c r="Q17" s="2" t="e">
        <f>#REF!</f>
        <v>#REF!</v>
      </c>
      <c r="R17" s="2" t="e">
        <f>#REF!</f>
        <v>#REF!</v>
      </c>
      <c r="S17" s="2" t="e">
        <f>#REF!</f>
        <v>#REF!</v>
      </c>
      <c r="T17" s="2" t="e">
        <f>#REF!</f>
        <v>#REF!</v>
      </c>
      <c r="U17" s="2" t="e">
        <f>#REF!</f>
        <v>#REF!</v>
      </c>
      <c r="V17" s="2" t="e">
        <f>#REF!</f>
        <v>#REF!</v>
      </c>
      <c r="W17" s="2" t="e">
        <f>#REF!</f>
        <v>#REF!</v>
      </c>
      <c r="X17" s="2" t="e">
        <f>#REF!</f>
        <v>#REF!</v>
      </c>
      <c r="Y17" s="2" t="e">
        <f>#REF!</f>
        <v>#REF!</v>
      </c>
      <c r="Z17" s="2" t="e">
        <f>#REF!</f>
        <v>#REF!</v>
      </c>
      <c r="AA17" s="2" t="e">
        <f>#REF!</f>
        <v>#REF!</v>
      </c>
      <c r="AB17" s="2" t="e">
        <f>#REF!</f>
        <v>#REF!</v>
      </c>
      <c r="AC17" s="2" t="e">
        <f>#REF!</f>
        <v>#REF!</v>
      </c>
    </row>
    <row r="18" spans="1:29" ht="49.5" x14ac:dyDescent="0.25">
      <c r="A18" s="85"/>
      <c r="B18" s="85"/>
      <c r="C18" s="2" t="s">
        <v>27</v>
      </c>
      <c r="D18" s="2" t="e">
        <f>SUM(#REF!,#REF!)</f>
        <v>#REF!</v>
      </c>
      <c r="E18" s="2" t="e">
        <f>SUM(#REF!,#REF!)</f>
        <v>#REF!</v>
      </c>
      <c r="F18" s="2">
        <f>'Enero 2023'!M9</f>
        <v>0</v>
      </c>
      <c r="G18" s="2">
        <f>'Enero 2023'!N9</f>
        <v>0</v>
      </c>
      <c r="H18" s="2">
        <f>'Febrero 2023'!M7</f>
        <v>0</v>
      </c>
      <c r="I18" s="2">
        <f>'Febrero 2023'!N7</f>
        <v>0</v>
      </c>
      <c r="J18" s="2">
        <f>'Marzo 2023'!P7</f>
        <v>0</v>
      </c>
      <c r="K18" s="2">
        <f>'Marzo 2023'!Q7</f>
        <v>0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</row>
    <row r="19" spans="1:29" ht="66" x14ac:dyDescent="0.25">
      <c r="A19" s="84">
        <v>2</v>
      </c>
      <c r="B19" s="84" t="s">
        <v>2</v>
      </c>
      <c r="C19" s="2" t="s">
        <v>93</v>
      </c>
      <c r="D19" s="2" t="e">
        <f>SUM(#REF!,#REF!)</f>
        <v>#REF!</v>
      </c>
      <c r="E19" s="2" t="e">
        <f>SUM(#REF!,#REF!)</f>
        <v>#REF!</v>
      </c>
      <c r="F19" s="2">
        <f>'Enero 2023'!M10</f>
        <v>50</v>
      </c>
      <c r="G19" s="2">
        <f>'Enero 2023'!N10</f>
        <v>200</v>
      </c>
      <c r="H19" s="2">
        <f>'Febrero 2023'!M8</f>
        <v>15</v>
      </c>
      <c r="I19" s="2">
        <f>'Febrero 2023'!N8</f>
        <v>60</v>
      </c>
      <c r="J19" s="2">
        <f>'Marzo 2023'!P8</f>
        <v>0</v>
      </c>
      <c r="K19" s="2">
        <f>'Marzo 2023'!Q8</f>
        <v>0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</row>
    <row r="20" spans="1:29" ht="49.5" x14ac:dyDescent="0.25">
      <c r="A20" s="86"/>
      <c r="B20" s="86"/>
      <c r="C20" s="2" t="s">
        <v>89</v>
      </c>
      <c r="D20" s="2" t="e">
        <f>SUM(#REF!,#REF!)</f>
        <v>#REF!</v>
      </c>
      <c r="E20" s="2" t="e">
        <f>SUM(#REF!,#REF!)</f>
        <v>#REF!</v>
      </c>
      <c r="F20" s="2">
        <f>'Enero 2023'!M11</f>
        <v>40</v>
      </c>
      <c r="G20" s="2">
        <f>'Enero 2023'!N11</f>
        <v>40</v>
      </c>
      <c r="H20" s="2">
        <f>'Febrero 2023'!M9</f>
        <v>0</v>
      </c>
      <c r="I20" s="2">
        <f>'Febrero 2023'!N9</f>
        <v>0</v>
      </c>
      <c r="J20" s="2">
        <f>'Marzo 2023'!P9</f>
        <v>0</v>
      </c>
      <c r="K20" s="2">
        <f>'Marzo 2023'!Q9</f>
        <v>0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</row>
    <row r="21" spans="1:29" ht="60" customHeight="1" x14ac:dyDescent="0.25">
      <c r="A21" s="85"/>
      <c r="B21" s="85"/>
      <c r="C21" s="2" t="s">
        <v>28</v>
      </c>
      <c r="D21" s="2" t="e">
        <f>SUM(#REF!,#REF!)</f>
        <v>#REF!</v>
      </c>
      <c r="E21" s="2" t="e">
        <f>SUM(#REF!,#REF!)</f>
        <v>#REF!</v>
      </c>
      <c r="F21" s="2">
        <f>'Enero 2023'!M12</f>
        <v>3</v>
      </c>
      <c r="G21" s="2">
        <f>'Enero 2023'!N12</f>
        <v>305</v>
      </c>
      <c r="H21" s="2">
        <f>'Febrero 2023'!M10</f>
        <v>4</v>
      </c>
      <c r="I21" s="2">
        <f>'Febrero 2023'!N10</f>
        <v>285</v>
      </c>
      <c r="J21" s="2">
        <f>'Marzo 2023'!P10</f>
        <v>0</v>
      </c>
      <c r="K21" s="2">
        <f>'Marzo 2023'!Q10</f>
        <v>0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</row>
    <row r="22" spans="1:29" ht="33" x14ac:dyDescent="0.25">
      <c r="A22" s="2">
        <v>3</v>
      </c>
      <c r="B22" s="2" t="s">
        <v>3</v>
      </c>
      <c r="C22" s="2" t="s">
        <v>29</v>
      </c>
      <c r="D22" s="2" t="e">
        <f>SUM(#REF!,#REF!)</f>
        <v>#REF!</v>
      </c>
      <c r="E22" s="2" t="e">
        <f>SUM(#REF!,#REF!)</f>
        <v>#REF!</v>
      </c>
      <c r="F22" s="2" t="e">
        <f>'Enero 2023'!#REF!</f>
        <v>#REF!</v>
      </c>
      <c r="G22" s="2" t="e">
        <f>'Enero 2023'!#REF!</f>
        <v>#REF!</v>
      </c>
      <c r="H22" s="2">
        <f>'Febrero 2023'!M11</f>
        <v>4</v>
      </c>
      <c r="I22" s="2">
        <f>'Febrero 2023'!N11</f>
        <v>285</v>
      </c>
      <c r="J22" s="2">
        <f>'Marzo 2023'!P11</f>
        <v>0</v>
      </c>
      <c r="K22" s="2">
        <f>'Marzo 2023'!Q11</f>
        <v>0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</row>
    <row r="23" spans="1:29" ht="49.5" x14ac:dyDescent="0.25">
      <c r="A23" s="2">
        <v>4</v>
      </c>
      <c r="B23" s="2" t="s">
        <v>4</v>
      </c>
      <c r="C23" s="2" t="s">
        <v>29</v>
      </c>
      <c r="D23" s="2" t="e">
        <f>SUM(#REF!,#REF!)</f>
        <v>#REF!</v>
      </c>
      <c r="E23" s="2" t="e">
        <f>SUM(#REF!,#REF!)</f>
        <v>#REF!</v>
      </c>
      <c r="F23" s="2">
        <f>'Enero 2023'!M13</f>
        <v>3</v>
      </c>
      <c r="G23" s="2">
        <f>'Enero 2023'!N13</f>
        <v>305</v>
      </c>
      <c r="H23" s="2">
        <f>'Febrero 2023'!M12</f>
        <v>4</v>
      </c>
      <c r="I23" s="2">
        <f>'Febrero 2023'!N12</f>
        <v>288</v>
      </c>
      <c r="J23" s="2">
        <f>'Marzo 2023'!P12</f>
        <v>0</v>
      </c>
      <c r="K23" s="2">
        <f>'Marzo 2023'!Q12</f>
        <v>0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</row>
    <row r="24" spans="1:29" ht="33" x14ac:dyDescent="0.25">
      <c r="A24" s="2">
        <v>6</v>
      </c>
      <c r="B24" s="2" t="s">
        <v>68</v>
      </c>
      <c r="C24" s="2" t="s">
        <v>30</v>
      </c>
      <c r="D24" s="2" t="e">
        <f>SUM(#REF!,#REF!)</f>
        <v>#REF!</v>
      </c>
      <c r="E24" s="2" t="e">
        <f>SUM(#REF!,#REF!)</f>
        <v>#REF!</v>
      </c>
      <c r="F24" s="2">
        <f>'Enero 2023'!M14</f>
        <v>2</v>
      </c>
      <c r="G24" s="2">
        <f>'Enero 2023'!N14</f>
        <v>71</v>
      </c>
      <c r="H24" s="2">
        <f>'Febrero 2023'!M13</f>
        <v>0</v>
      </c>
      <c r="I24" s="2">
        <f>'Febrero 2023'!N13</f>
        <v>0</v>
      </c>
      <c r="J24" s="2">
        <f>'Marzo 2023'!P13</f>
        <v>0</v>
      </c>
      <c r="K24" s="2">
        <f>'Marzo 2023'!Q13</f>
        <v>0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</row>
    <row r="25" spans="1:29" ht="33" x14ac:dyDescent="0.25">
      <c r="A25" s="84">
        <v>7</v>
      </c>
      <c r="B25" s="84" t="s">
        <v>69</v>
      </c>
      <c r="C25" s="2" t="s">
        <v>30</v>
      </c>
      <c r="D25" s="2" t="e">
        <f>SUM(#REF!,#REF!)</f>
        <v>#REF!</v>
      </c>
      <c r="E25" s="2" t="e">
        <f>SUM(#REF!,#REF!)</f>
        <v>#REF!</v>
      </c>
      <c r="F25" s="2">
        <f>'Enero 2023'!M16</f>
        <v>0</v>
      </c>
      <c r="G25" s="2">
        <f>'Enero 2023'!N16</f>
        <v>0</v>
      </c>
      <c r="H25" s="2">
        <f>'Febrero 2023'!M14</f>
        <v>0</v>
      </c>
      <c r="I25" s="2">
        <f>'Febrero 2023'!N14</f>
        <v>0</v>
      </c>
      <c r="J25" s="2">
        <f>'Marzo 2023'!P14</f>
        <v>0</v>
      </c>
      <c r="K25" s="2">
        <f>'Marzo 2023'!Q14</f>
        <v>0</v>
      </c>
      <c r="L25" s="2">
        <v>0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</row>
    <row r="26" spans="1:29" ht="33" x14ac:dyDescent="0.25">
      <c r="A26" s="86"/>
      <c r="B26" s="86"/>
      <c r="C26" s="2" t="s">
        <v>86</v>
      </c>
      <c r="D26" s="2" t="e">
        <f>SUM(#REF!,#REF!)</f>
        <v>#REF!</v>
      </c>
      <c r="E26" s="2" t="e">
        <f>SUM(#REF!,#REF!)</f>
        <v>#REF!</v>
      </c>
      <c r="F26" s="2">
        <f>'Enero 2023'!M17</f>
        <v>0</v>
      </c>
      <c r="G26" s="2">
        <f>'Enero 2023'!N17</f>
        <v>0</v>
      </c>
      <c r="H26" s="2">
        <f>'Febrero 2023'!M15</f>
        <v>0</v>
      </c>
      <c r="I26" s="2">
        <f>'Febrero 2023'!N15</f>
        <v>0</v>
      </c>
      <c r="J26" s="2">
        <f>'Marzo 2023'!P15</f>
        <v>0</v>
      </c>
      <c r="K26" s="2">
        <f>'Marzo 2023'!Q15</f>
        <v>0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</row>
    <row r="27" spans="1:29" ht="49.5" x14ac:dyDescent="0.25">
      <c r="A27" s="86"/>
      <c r="B27" s="86"/>
      <c r="C27" s="2" t="s">
        <v>70</v>
      </c>
      <c r="D27" s="2" t="e">
        <f>SUM(#REF!,#REF!)</f>
        <v>#REF!</v>
      </c>
      <c r="E27" s="2" t="e">
        <f>SUM(#REF!,#REF!)</f>
        <v>#REF!</v>
      </c>
      <c r="F27" s="2">
        <f>'Enero 2023'!M18</f>
        <v>0</v>
      </c>
      <c r="G27" s="2">
        <f>'Enero 2023'!N18</f>
        <v>0</v>
      </c>
      <c r="H27" s="2">
        <f>'Febrero 2023'!M16</f>
        <v>0</v>
      </c>
      <c r="I27" s="2">
        <f>'Febrero 2023'!N16</f>
        <v>0</v>
      </c>
      <c r="J27" s="2">
        <f>'Marzo 2023'!P16</f>
        <v>0</v>
      </c>
      <c r="K27" s="2">
        <f>'Marzo 2023'!Q16</f>
        <v>0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</row>
    <row r="28" spans="1:29" ht="33" x14ac:dyDescent="0.25">
      <c r="A28" s="85"/>
      <c r="B28" s="85"/>
      <c r="C28" s="7" t="s">
        <v>87</v>
      </c>
      <c r="D28" s="2" t="e">
        <f>SUM(#REF!,#REF!)</f>
        <v>#REF!</v>
      </c>
      <c r="E28" s="2" t="e">
        <f>SUM(#REF!,#REF!)</f>
        <v>#REF!</v>
      </c>
      <c r="F28" s="2">
        <f>'Enero 2023'!M19</f>
        <v>150</v>
      </c>
      <c r="G28" s="2">
        <f>'Enero 2023'!N19</f>
        <v>150</v>
      </c>
      <c r="H28" s="2">
        <f>'Febrero 2023'!M17</f>
        <v>100</v>
      </c>
      <c r="I28" s="2">
        <f>'Febrero 2023'!N17</f>
        <v>100</v>
      </c>
      <c r="J28" s="2">
        <f>'Marzo 2023'!P17</f>
        <v>0</v>
      </c>
      <c r="K28" s="2">
        <f>'Marzo 2023'!Q17</f>
        <v>0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</row>
    <row r="29" spans="1:29" ht="33" x14ac:dyDescent="0.25">
      <c r="A29" s="2">
        <v>8</v>
      </c>
      <c r="B29" s="2" t="s">
        <v>71</v>
      </c>
      <c r="C29" s="2" t="s">
        <v>30</v>
      </c>
      <c r="D29" s="2" t="e">
        <f>SUM(#REF!,#REF!)</f>
        <v>#REF!</v>
      </c>
      <c r="E29" s="2" t="e">
        <f>SUM(#REF!,#REF!)</f>
        <v>#REF!</v>
      </c>
      <c r="F29" s="2" t="e">
        <f>'Enero 2023'!#REF!</f>
        <v>#REF!</v>
      </c>
      <c r="G29" s="2" t="e">
        <f>'Enero 2023'!#REF!</f>
        <v>#REF!</v>
      </c>
      <c r="H29" s="2" t="e">
        <f>'Febrero 2023'!#REF!</f>
        <v>#REF!</v>
      </c>
      <c r="I29" s="2" t="e">
        <f>'Febrero 2023'!#REF!</f>
        <v>#REF!</v>
      </c>
      <c r="J29" s="2" t="e">
        <f>'Marzo 2023'!#REF!</f>
        <v>#REF!</v>
      </c>
      <c r="K29" s="2" t="e">
        <f>'Marzo 2023'!#REF!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</row>
    <row r="30" spans="1:29" ht="33" x14ac:dyDescent="0.25">
      <c r="A30" s="2">
        <v>9</v>
      </c>
      <c r="B30" s="2" t="s">
        <v>72</v>
      </c>
      <c r="C30" s="2" t="s">
        <v>73</v>
      </c>
      <c r="D30" s="2" t="e">
        <f>SUM(#REF!,#REF!)</f>
        <v>#REF!</v>
      </c>
      <c r="E30" s="2" t="e">
        <f>SUM(#REF!,#REF!)</f>
        <v>#REF!</v>
      </c>
      <c r="F30" s="2">
        <f>'Enero 2023'!M20</f>
        <v>0</v>
      </c>
      <c r="G30" s="2">
        <f>'Enero 2023'!N20</f>
        <v>0</v>
      </c>
      <c r="H30" s="2">
        <f>'Febrero 2023'!M18</f>
        <v>0</v>
      </c>
      <c r="I30" s="2">
        <f>'Febrero 2023'!N18</f>
        <v>0</v>
      </c>
      <c r="J30" s="2">
        <f>'Marzo 2023'!P18</f>
        <v>0</v>
      </c>
      <c r="K30" s="2">
        <f>'Marzo 2023'!Q18</f>
        <v>0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</row>
    <row r="31" spans="1:29" ht="49.5" x14ac:dyDescent="0.25">
      <c r="A31" s="2">
        <v>10</v>
      </c>
      <c r="B31" s="2" t="s">
        <v>94</v>
      </c>
      <c r="C31" s="2" t="s">
        <v>28</v>
      </c>
      <c r="D31" s="2" t="e">
        <f>SUM(#REF!,#REF!)</f>
        <v>#REF!</v>
      </c>
      <c r="E31" s="2" t="e">
        <f>SUM(#REF!,#REF!)</f>
        <v>#REF!</v>
      </c>
      <c r="F31" s="2" t="e">
        <f>'Enero 2023'!#REF!</f>
        <v>#REF!</v>
      </c>
      <c r="G31" s="2" t="e">
        <f>'Enero 2023'!#REF!</f>
        <v>#REF!</v>
      </c>
      <c r="H31" s="2">
        <f>'Febrero 2023'!M19</f>
        <v>1</v>
      </c>
      <c r="I31" s="2">
        <f>'Febrero 2023'!N19</f>
        <v>150</v>
      </c>
      <c r="J31" s="2">
        <f>'Marzo 2023'!P19</f>
        <v>0</v>
      </c>
      <c r="K31" s="2">
        <f>'Marzo 2023'!Q19</f>
        <v>0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</row>
    <row r="32" spans="1:29" ht="33" x14ac:dyDescent="0.25">
      <c r="A32" s="2">
        <v>11</v>
      </c>
      <c r="B32" s="2" t="s">
        <v>5</v>
      </c>
      <c r="C32" s="2" t="s">
        <v>31</v>
      </c>
      <c r="D32" s="2" t="e">
        <f>SUM(#REF!,#REF!)</f>
        <v>#REF!</v>
      </c>
      <c r="E32" s="2" t="e">
        <f>SUM(#REF!,#REF!)</f>
        <v>#REF!</v>
      </c>
      <c r="F32" s="2">
        <f>'Enero 2023'!M21</f>
        <v>1</v>
      </c>
      <c r="G32" s="2">
        <f>'Enero 2023'!N21</f>
        <v>235</v>
      </c>
      <c r="H32" s="2" t="e">
        <f>'Febrero 2023'!#REF!</f>
        <v>#REF!</v>
      </c>
      <c r="I32" s="2" t="e">
        <f>'Febrero 2023'!#REF!</f>
        <v>#REF!</v>
      </c>
      <c r="J32" s="2">
        <f>'Marzo 2023'!P20</f>
        <v>0</v>
      </c>
      <c r="K32" s="2">
        <f>'Marzo 2023'!Q20</f>
        <v>0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</row>
    <row r="33" spans="1:29" ht="33" x14ac:dyDescent="0.25">
      <c r="A33" s="84">
        <v>12</v>
      </c>
      <c r="B33" s="84" t="s">
        <v>81</v>
      </c>
      <c r="C33" s="2" t="s">
        <v>82</v>
      </c>
      <c r="D33" s="2" t="e">
        <f>SUM(#REF!,#REF!)</f>
        <v>#REF!</v>
      </c>
      <c r="E33" s="2" t="e">
        <f>SUM(#REF!,#REF!)</f>
        <v>#REF!</v>
      </c>
      <c r="F33" s="2">
        <f>'Enero 2023'!M22</f>
        <v>0</v>
      </c>
      <c r="G33" s="2">
        <f>'Enero 2023'!N22</f>
        <v>0</v>
      </c>
      <c r="H33" s="2">
        <f>'Febrero 2023'!M20</f>
        <v>0</v>
      </c>
      <c r="I33" s="2">
        <f>'Febrero 2023'!N20</f>
        <v>0</v>
      </c>
      <c r="J33" s="2">
        <f>'Marzo 2023'!P21</f>
        <v>0</v>
      </c>
      <c r="K33" s="2">
        <f>'Marzo 2023'!Q21</f>
        <v>0</v>
      </c>
      <c r="L33" s="2" t="e">
        <f>#REF!</f>
        <v>#REF!</v>
      </c>
      <c r="M33" s="2" t="e">
        <f>#REF!</f>
        <v>#REF!</v>
      </c>
      <c r="N33" s="2" t="e">
        <f>#REF!</f>
        <v>#REF!</v>
      </c>
      <c r="O33" s="2" t="e">
        <f>#REF!</f>
        <v>#REF!</v>
      </c>
      <c r="P33" s="2" t="e">
        <f>#REF!</f>
        <v>#REF!</v>
      </c>
      <c r="Q33" s="2" t="e">
        <f>#REF!</f>
        <v>#REF!</v>
      </c>
      <c r="R33" s="2" t="e">
        <f>#REF!</f>
        <v>#REF!</v>
      </c>
      <c r="S33" s="2" t="e">
        <f>#REF!</f>
        <v>#REF!</v>
      </c>
      <c r="T33" s="2" t="e">
        <f>#REF!</f>
        <v>#REF!</v>
      </c>
      <c r="U33" s="2" t="e">
        <f>#REF!</f>
        <v>#REF!</v>
      </c>
      <c r="V33" s="2" t="e">
        <f>#REF!</f>
        <v>#REF!</v>
      </c>
      <c r="W33" s="2" t="e">
        <f>#REF!</f>
        <v>#REF!</v>
      </c>
      <c r="X33" s="2" t="e">
        <f>#REF!</f>
        <v>#REF!</v>
      </c>
      <c r="Y33" s="2" t="e">
        <f>#REF!</f>
        <v>#REF!</v>
      </c>
      <c r="Z33" s="2" t="e">
        <f>#REF!</f>
        <v>#REF!</v>
      </c>
      <c r="AA33" s="2" t="e">
        <f>#REF!</f>
        <v>#REF!</v>
      </c>
      <c r="AB33" s="2" t="e">
        <f>#REF!</f>
        <v>#REF!</v>
      </c>
      <c r="AC33" s="2" t="e">
        <f>#REF!</f>
        <v>#REF!</v>
      </c>
    </row>
    <row r="34" spans="1:29" ht="33" x14ac:dyDescent="0.25">
      <c r="A34" s="85"/>
      <c r="B34" s="85"/>
      <c r="C34" s="2" t="s">
        <v>83</v>
      </c>
      <c r="D34" s="2" t="e">
        <f>SUM(#REF!,#REF!)</f>
        <v>#REF!</v>
      </c>
      <c r="E34" s="2" t="e">
        <f>SUM(#REF!,#REF!)</f>
        <v>#REF!</v>
      </c>
      <c r="F34" s="2">
        <f>'Enero 2023'!M23</f>
        <v>0</v>
      </c>
      <c r="G34" s="2">
        <f>'Enero 2023'!N23</f>
        <v>0</v>
      </c>
      <c r="H34" s="2">
        <f>'Febrero 2023'!M21</f>
        <v>0</v>
      </c>
      <c r="I34" s="2">
        <f>'Febrero 2023'!N21</f>
        <v>0</v>
      </c>
      <c r="J34" s="2">
        <f>'Marzo 2023'!P22</f>
        <v>0</v>
      </c>
      <c r="K34" s="2">
        <f>'Marzo 2023'!Q22</f>
        <v>0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</row>
    <row r="35" spans="1:29" ht="15" customHeight="1" x14ac:dyDescent="0.25">
      <c r="A35" s="111" t="s">
        <v>0</v>
      </c>
      <c r="B35" s="111" t="s">
        <v>52</v>
      </c>
      <c r="C35" s="111" t="s">
        <v>15</v>
      </c>
      <c r="D35" s="87" t="s">
        <v>67</v>
      </c>
      <c r="E35" s="88"/>
      <c r="F35" s="87" t="s">
        <v>22</v>
      </c>
      <c r="G35" s="88"/>
      <c r="H35" s="87" t="s">
        <v>55</v>
      </c>
      <c r="I35" s="88"/>
      <c r="J35" s="87" t="s">
        <v>56</v>
      </c>
      <c r="K35" s="88"/>
      <c r="L35" s="87" t="s">
        <v>57</v>
      </c>
      <c r="M35" s="88"/>
      <c r="N35" s="87" t="s">
        <v>58</v>
      </c>
      <c r="O35" s="88"/>
      <c r="P35" s="87" t="s">
        <v>59</v>
      </c>
      <c r="Q35" s="88"/>
      <c r="R35" s="87" t="s">
        <v>60</v>
      </c>
      <c r="S35" s="88"/>
      <c r="T35" s="87" t="s">
        <v>61</v>
      </c>
      <c r="U35" s="88"/>
      <c r="V35" s="87" t="s">
        <v>62</v>
      </c>
      <c r="W35" s="88"/>
      <c r="X35" s="87" t="s">
        <v>63</v>
      </c>
      <c r="Y35" s="88"/>
      <c r="Z35" s="87" t="s">
        <v>64</v>
      </c>
      <c r="AA35" s="88"/>
      <c r="AB35" s="87" t="s">
        <v>65</v>
      </c>
      <c r="AC35" s="88"/>
    </row>
    <row r="36" spans="1:29" ht="15" customHeight="1" x14ac:dyDescent="0.25">
      <c r="A36" s="111"/>
      <c r="B36" s="111"/>
      <c r="C36" s="111"/>
      <c r="D36" s="105"/>
      <c r="E36" s="106"/>
      <c r="F36" s="89"/>
      <c r="G36" s="90"/>
      <c r="H36" s="89"/>
      <c r="I36" s="90"/>
      <c r="J36" s="89"/>
      <c r="K36" s="90"/>
      <c r="L36" s="89"/>
      <c r="M36" s="90"/>
      <c r="N36" s="89"/>
      <c r="O36" s="90"/>
      <c r="P36" s="89"/>
      <c r="Q36" s="90"/>
      <c r="R36" s="89"/>
      <c r="S36" s="90"/>
      <c r="T36" s="89"/>
      <c r="U36" s="90"/>
      <c r="V36" s="89"/>
      <c r="W36" s="90"/>
      <c r="X36" s="89"/>
      <c r="Y36" s="90"/>
      <c r="Z36" s="89"/>
      <c r="AA36" s="90"/>
      <c r="AB36" s="89"/>
      <c r="AC36" s="90"/>
    </row>
    <row r="37" spans="1:29" ht="49.5" x14ac:dyDescent="0.25">
      <c r="A37" s="111"/>
      <c r="B37" s="111"/>
      <c r="C37" s="111"/>
      <c r="D37" s="10" t="s">
        <v>17</v>
      </c>
      <c r="E37" s="10" t="s">
        <v>18</v>
      </c>
      <c r="F37" s="10" t="s">
        <v>23</v>
      </c>
      <c r="G37" s="10" t="s">
        <v>24</v>
      </c>
      <c r="H37" s="10" t="s">
        <v>23</v>
      </c>
      <c r="I37" s="10" t="s">
        <v>24</v>
      </c>
      <c r="J37" s="10" t="s">
        <v>23</v>
      </c>
      <c r="K37" s="10" t="s">
        <v>24</v>
      </c>
      <c r="L37" s="10" t="s">
        <v>23</v>
      </c>
      <c r="M37" s="10" t="s">
        <v>24</v>
      </c>
      <c r="N37" s="10" t="s">
        <v>23</v>
      </c>
      <c r="O37" s="10" t="s">
        <v>24</v>
      </c>
      <c r="P37" s="10" t="s">
        <v>23</v>
      </c>
      <c r="Q37" s="10" t="s">
        <v>24</v>
      </c>
      <c r="R37" s="10" t="s">
        <v>23</v>
      </c>
      <c r="S37" s="10" t="s">
        <v>24</v>
      </c>
      <c r="T37" s="10" t="s">
        <v>23</v>
      </c>
      <c r="U37" s="10" t="s">
        <v>24</v>
      </c>
      <c r="V37" s="10" t="s">
        <v>23</v>
      </c>
      <c r="W37" s="10" t="s">
        <v>24</v>
      </c>
      <c r="X37" s="10" t="s">
        <v>23</v>
      </c>
      <c r="Y37" s="10" t="s">
        <v>24</v>
      </c>
      <c r="Z37" s="10" t="s">
        <v>23</v>
      </c>
      <c r="AA37" s="10" t="s">
        <v>24</v>
      </c>
      <c r="AB37" s="10" t="s">
        <v>23</v>
      </c>
      <c r="AC37" s="10" t="s">
        <v>24</v>
      </c>
    </row>
    <row r="38" spans="1:29" ht="30" customHeight="1" x14ac:dyDescent="0.25">
      <c r="A38" s="84">
        <v>1</v>
      </c>
      <c r="B38" s="84" t="s">
        <v>6</v>
      </c>
      <c r="C38" s="2" t="s">
        <v>32</v>
      </c>
      <c r="D38" s="2" t="e">
        <f>SUM(#REF!,#REF!)</f>
        <v>#REF!</v>
      </c>
      <c r="E38" s="2" t="e">
        <f>SUM(#REF!,#REF!)</f>
        <v>#REF!</v>
      </c>
      <c r="F38" s="2" t="e">
        <f>'Enero 2023'!#REF!</f>
        <v>#REF!</v>
      </c>
      <c r="G38" s="2" t="e">
        <f>'Enero 2023'!#REF!</f>
        <v>#REF!</v>
      </c>
      <c r="H38" s="2" t="e">
        <f>'Febrero 2023'!#REF!</f>
        <v>#REF!</v>
      </c>
      <c r="I38" s="2" t="e">
        <f>'Febrero 2023'!#REF!</f>
        <v>#REF!</v>
      </c>
      <c r="J38" s="2" t="e">
        <f>'Marzo 2023'!#REF!</f>
        <v>#REF!</v>
      </c>
      <c r="K38" s="2" t="e">
        <f>'Marzo 2023'!#REF!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</row>
    <row r="39" spans="1:29" ht="30" customHeight="1" x14ac:dyDescent="0.25">
      <c r="A39" s="86"/>
      <c r="B39" s="86"/>
      <c r="C39" s="2" t="s">
        <v>33</v>
      </c>
      <c r="D39" s="2" t="e">
        <f>SUM(#REF!,#REF!)</f>
        <v>#REF!</v>
      </c>
      <c r="E39" s="2" t="e">
        <f>SUM(#REF!,#REF!)</f>
        <v>#REF!</v>
      </c>
      <c r="F39" s="2" t="e">
        <f>'Enero 2023'!#REF!</f>
        <v>#REF!</v>
      </c>
      <c r="G39" s="2" t="e">
        <f>'Enero 2023'!#REF!</f>
        <v>#REF!</v>
      </c>
      <c r="H39" s="2" t="e">
        <f>'Febrero 2023'!#REF!</f>
        <v>#REF!</v>
      </c>
      <c r="I39" s="2" t="e">
        <f>'Febrero 2023'!#REF!</f>
        <v>#REF!</v>
      </c>
      <c r="J39" s="2" t="e">
        <f>'Marzo 2023'!#REF!</f>
        <v>#REF!</v>
      </c>
      <c r="K39" s="2" t="e">
        <f>'Marzo 2023'!#REF!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</row>
    <row r="40" spans="1:29" ht="33" x14ac:dyDescent="0.25">
      <c r="A40" s="86"/>
      <c r="B40" s="86"/>
      <c r="C40" s="7" t="s">
        <v>77</v>
      </c>
      <c r="D40" s="2" t="e">
        <f>SUM(#REF!,#REF!)</f>
        <v>#REF!</v>
      </c>
      <c r="E40" s="2" t="e">
        <f>SUM(#REF!,#REF!)</f>
        <v>#REF!</v>
      </c>
      <c r="F40" s="2" t="e">
        <f>'Enero 2023'!#REF!</f>
        <v>#REF!</v>
      </c>
      <c r="G40" s="2" t="e">
        <f>'Enero 2023'!#REF!</f>
        <v>#REF!</v>
      </c>
      <c r="H40" s="2" t="e">
        <f>'Febrero 2023'!#REF!</f>
        <v>#REF!</v>
      </c>
      <c r="I40" s="2" t="e">
        <f>'Febrero 2023'!#REF!</f>
        <v>#REF!</v>
      </c>
      <c r="J40" s="2" t="e">
        <f>'Marzo 2023'!#REF!</f>
        <v>#REF!</v>
      </c>
      <c r="K40" s="2" t="e">
        <f>'Marzo 2023'!#REF!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</row>
    <row r="41" spans="1:29" ht="33" x14ac:dyDescent="0.25">
      <c r="A41" s="86"/>
      <c r="B41" s="86"/>
      <c r="C41" s="2" t="s">
        <v>34</v>
      </c>
      <c r="D41" s="2" t="e">
        <f>SUM(#REF!,#REF!)</f>
        <v>#REF!</v>
      </c>
      <c r="E41" s="2" t="e">
        <f>SUM(#REF!,#REF!)</f>
        <v>#REF!</v>
      </c>
      <c r="F41" s="2" t="e">
        <f>'Enero 2023'!#REF!</f>
        <v>#REF!</v>
      </c>
      <c r="G41" s="2" t="e">
        <f>'Enero 2023'!#REF!</f>
        <v>#REF!</v>
      </c>
      <c r="H41" s="2" t="e">
        <f>'Febrero 2023'!#REF!</f>
        <v>#REF!</v>
      </c>
      <c r="I41" s="2" t="e">
        <f>'Febrero 2023'!#REF!</f>
        <v>#REF!</v>
      </c>
      <c r="J41" s="2" t="e">
        <f>'Marzo 2023'!#REF!</f>
        <v>#REF!</v>
      </c>
      <c r="K41" s="2" t="e">
        <f>'Marzo 2023'!#REF!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</row>
    <row r="42" spans="1:29" ht="82.5" x14ac:dyDescent="0.25">
      <c r="A42" s="85"/>
      <c r="B42" s="85"/>
      <c r="C42" s="2" t="s">
        <v>85</v>
      </c>
      <c r="D42" s="2" t="e">
        <f>SUM(#REF!,#REF!)</f>
        <v>#REF!</v>
      </c>
      <c r="E42" s="2" t="e">
        <f>SUM(#REF!,#REF!)</f>
        <v>#REF!</v>
      </c>
      <c r="F42" s="2" t="e">
        <f>'Enero 2023'!#REF!</f>
        <v>#REF!</v>
      </c>
      <c r="G42" s="2" t="e">
        <f>'Enero 2023'!#REF!</f>
        <v>#REF!</v>
      </c>
      <c r="H42" s="2" t="e">
        <f>'Febrero 2023'!#REF!</f>
        <v>#REF!</v>
      </c>
      <c r="I42" s="2" t="e">
        <f>'Febrero 2023'!#REF!</f>
        <v>#REF!</v>
      </c>
      <c r="J42" s="2" t="e">
        <f>'Marzo 2023'!#REF!</f>
        <v>#REF!</v>
      </c>
      <c r="K42" s="2" t="e">
        <f>'Marzo 2023'!#REF!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</row>
    <row r="43" spans="1:29" ht="49.5" x14ac:dyDescent="0.25">
      <c r="A43" s="84">
        <v>2</v>
      </c>
      <c r="B43" s="84" t="s">
        <v>7</v>
      </c>
      <c r="C43" s="2" t="s">
        <v>35</v>
      </c>
      <c r="D43" s="2" t="e">
        <f>SUM(#REF!,#REF!)</f>
        <v>#REF!</v>
      </c>
      <c r="E43" s="2" t="e">
        <f>SUM(#REF!,#REF!)</f>
        <v>#REF!</v>
      </c>
      <c r="F43" s="2" t="e">
        <f>'Enero 2023'!#REF!</f>
        <v>#REF!</v>
      </c>
      <c r="G43" s="2" t="e">
        <f>'Enero 2023'!#REF!</f>
        <v>#REF!</v>
      </c>
      <c r="H43" s="2" t="e">
        <f>'Febrero 2023'!#REF!</f>
        <v>#REF!</v>
      </c>
      <c r="I43" s="2" t="e">
        <f>'Febrero 2023'!#REF!</f>
        <v>#REF!</v>
      </c>
      <c r="J43" s="2" t="e">
        <f>'Marzo 2023'!#REF!</f>
        <v>#REF!</v>
      </c>
      <c r="K43" s="2" t="e">
        <f>'Marzo 2023'!#REF!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</row>
    <row r="44" spans="1:29" ht="49.5" x14ac:dyDescent="0.25">
      <c r="A44" s="86"/>
      <c r="B44" s="86"/>
      <c r="C44" s="2" t="s">
        <v>36</v>
      </c>
      <c r="D44" s="2" t="e">
        <f>SUM(#REF!,#REF!)</f>
        <v>#REF!</v>
      </c>
      <c r="E44" s="2" t="e">
        <f>SUM(#REF!,#REF!)</f>
        <v>#REF!</v>
      </c>
      <c r="F44" s="2" t="e">
        <f>'Enero 2023'!#REF!</f>
        <v>#REF!</v>
      </c>
      <c r="G44" s="2" t="e">
        <f>'Enero 2023'!#REF!</f>
        <v>#REF!</v>
      </c>
      <c r="H44" s="2" t="e">
        <f>'Febrero 2023'!#REF!</f>
        <v>#REF!</v>
      </c>
      <c r="I44" s="2" t="e">
        <f>'Febrero 2023'!#REF!</f>
        <v>#REF!</v>
      </c>
      <c r="J44" s="2" t="e">
        <f>'Marzo 2023'!#REF!</f>
        <v>#REF!</v>
      </c>
      <c r="K44" s="2" t="e">
        <f>'Marzo 2023'!#REF!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</row>
    <row r="45" spans="1:29" ht="33" x14ac:dyDescent="0.25">
      <c r="A45" s="86"/>
      <c r="B45" s="86"/>
      <c r="C45" s="7" t="s">
        <v>78</v>
      </c>
      <c r="D45" s="2" t="e">
        <f>SUM(#REF!,#REF!)</f>
        <v>#REF!</v>
      </c>
      <c r="E45" s="2" t="e">
        <f>SUM(#REF!,#REF!)</f>
        <v>#REF!</v>
      </c>
      <c r="F45" s="2" t="e">
        <f>'Enero 2023'!#REF!</f>
        <v>#REF!</v>
      </c>
      <c r="G45" s="2" t="e">
        <f>'Enero 2023'!#REF!</f>
        <v>#REF!</v>
      </c>
      <c r="H45" s="2" t="e">
        <f>'Febrero 2023'!#REF!</f>
        <v>#REF!</v>
      </c>
      <c r="I45" s="2" t="e">
        <f>'Febrero 2023'!#REF!</f>
        <v>#REF!</v>
      </c>
      <c r="J45" s="2" t="e">
        <f>'Marzo 2023'!#REF!</f>
        <v>#REF!</v>
      </c>
      <c r="K45" s="2" t="e">
        <f>'Marzo 2023'!#REF!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</row>
    <row r="46" spans="1:29" ht="49.5" x14ac:dyDescent="0.25">
      <c r="A46" s="86"/>
      <c r="B46" s="86"/>
      <c r="C46" s="2" t="s">
        <v>37</v>
      </c>
      <c r="D46" s="2" t="e">
        <f>SUM(#REF!,#REF!)</f>
        <v>#REF!</v>
      </c>
      <c r="E46" s="2" t="e">
        <f>SUM(#REF!,#REF!)</f>
        <v>#REF!</v>
      </c>
      <c r="F46" s="2" t="e">
        <f>'Enero 2023'!#REF!</f>
        <v>#REF!</v>
      </c>
      <c r="G46" s="2" t="e">
        <f>'Enero 2023'!#REF!</f>
        <v>#REF!</v>
      </c>
      <c r="H46" s="2" t="e">
        <f>'Febrero 2023'!#REF!</f>
        <v>#REF!</v>
      </c>
      <c r="I46" s="2" t="e">
        <f>'Febrero 2023'!#REF!</f>
        <v>#REF!</v>
      </c>
      <c r="J46" s="2" t="e">
        <f>'Marzo 2023'!#REF!</f>
        <v>#REF!</v>
      </c>
      <c r="K46" s="2" t="e">
        <f>'Marzo 2023'!#REF!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</row>
    <row r="47" spans="1:29" ht="66" x14ac:dyDescent="0.25">
      <c r="A47" s="85"/>
      <c r="B47" s="85"/>
      <c r="C47" s="2" t="s">
        <v>88</v>
      </c>
      <c r="D47" s="2" t="e">
        <f>SUM(#REF!,#REF!)</f>
        <v>#REF!</v>
      </c>
      <c r="E47" s="2" t="e">
        <f>SUM(#REF!,#REF!)</f>
        <v>#REF!</v>
      </c>
      <c r="F47" s="2" t="e">
        <f>'Enero 2023'!#REF!</f>
        <v>#REF!</v>
      </c>
      <c r="G47" s="2" t="e">
        <f>'Enero 2023'!#REF!</f>
        <v>#REF!</v>
      </c>
      <c r="H47" s="2" t="e">
        <f>'Febrero 2023'!#REF!</f>
        <v>#REF!</v>
      </c>
      <c r="I47" s="2" t="e">
        <f>'Febrero 2023'!#REF!</f>
        <v>#REF!</v>
      </c>
      <c r="J47" s="2" t="e">
        <f>'Marzo 2023'!#REF!</f>
        <v>#REF!</v>
      </c>
      <c r="K47" s="2" t="e">
        <f>'Marzo 2023'!#REF!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</row>
    <row r="48" spans="1:29" ht="45" customHeight="1" x14ac:dyDescent="0.25">
      <c r="A48" s="84">
        <v>3</v>
      </c>
      <c r="B48" s="84" t="s">
        <v>8</v>
      </c>
      <c r="C48" s="2" t="s">
        <v>75</v>
      </c>
      <c r="D48" s="2" t="e">
        <f>SUM(#REF!,#REF!)</f>
        <v>#REF!</v>
      </c>
      <c r="E48" s="2" t="e">
        <f>SUM(#REF!,#REF!)</f>
        <v>#REF!</v>
      </c>
      <c r="F48" s="2" t="e">
        <f>'Enero 2023'!#REF!</f>
        <v>#REF!</v>
      </c>
      <c r="G48" s="2" t="e">
        <f>'Enero 2023'!#REF!</f>
        <v>#REF!</v>
      </c>
      <c r="H48" s="2" t="e">
        <f>'Febrero 2023'!#REF!</f>
        <v>#REF!</v>
      </c>
      <c r="I48" s="2" t="e">
        <f>'Febrero 2023'!#REF!</f>
        <v>#REF!</v>
      </c>
      <c r="J48" s="2" t="e">
        <f>'Marzo 2023'!#REF!</f>
        <v>#REF!</v>
      </c>
      <c r="K48" s="2" t="e">
        <f>'Marzo 2023'!#REF!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</row>
    <row r="49" spans="1:29" ht="66" x14ac:dyDescent="0.25">
      <c r="A49" s="85"/>
      <c r="B49" s="85"/>
      <c r="C49" s="2" t="s">
        <v>76</v>
      </c>
      <c r="D49" s="2" t="e">
        <f>SUM(#REF!,#REF!)</f>
        <v>#REF!</v>
      </c>
      <c r="E49" s="2" t="e">
        <f>SUM(#REF!,#REF!)</f>
        <v>#REF!</v>
      </c>
      <c r="F49" s="2" t="e">
        <f>'Enero 2023'!#REF!</f>
        <v>#REF!</v>
      </c>
      <c r="G49" s="2" t="e">
        <f>'Enero 2023'!#REF!</f>
        <v>#REF!</v>
      </c>
      <c r="H49" s="2" t="e">
        <f>'Febrero 2023'!#REF!</f>
        <v>#REF!</v>
      </c>
      <c r="I49" s="2" t="e">
        <f>'Febrero 2023'!#REF!</f>
        <v>#REF!</v>
      </c>
      <c r="J49" s="2" t="e">
        <f>'Marzo 2023'!#REF!</f>
        <v>#REF!</v>
      </c>
      <c r="K49" s="2" t="e">
        <f>'Marzo 2023'!#REF!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</row>
    <row r="50" spans="1:29" ht="33" x14ac:dyDescent="0.25">
      <c r="A50" s="84">
        <v>4</v>
      </c>
      <c r="B50" s="84" t="s">
        <v>9</v>
      </c>
      <c r="C50" s="2" t="s">
        <v>32</v>
      </c>
      <c r="D50" s="2" t="e">
        <f>SUM(#REF!,#REF!)</f>
        <v>#REF!</v>
      </c>
      <c r="E50" s="2" t="e">
        <f>SUM(#REF!,#REF!)</f>
        <v>#REF!</v>
      </c>
      <c r="F50" s="2" t="e">
        <f>'Enero 2023'!#REF!</f>
        <v>#REF!</v>
      </c>
      <c r="G50" s="2" t="e">
        <f>'Enero 2023'!#REF!</f>
        <v>#REF!</v>
      </c>
      <c r="H50" s="2" t="e">
        <f>'Febrero 2023'!#REF!</f>
        <v>#REF!</v>
      </c>
      <c r="I50" s="2" t="e">
        <f>'Febrero 2023'!#REF!</f>
        <v>#REF!</v>
      </c>
      <c r="J50" s="2" t="e">
        <f>'Marzo 2023'!#REF!</f>
        <v>#REF!</v>
      </c>
      <c r="K50" s="2" t="e">
        <f>'Marzo 2023'!#REF!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</row>
    <row r="51" spans="1:29" ht="45" customHeight="1" x14ac:dyDescent="0.25">
      <c r="A51" s="85"/>
      <c r="B51" s="85"/>
      <c r="C51" s="2" t="s">
        <v>39</v>
      </c>
      <c r="D51" s="2" t="e">
        <f>SUM(#REF!,#REF!)</f>
        <v>#REF!</v>
      </c>
      <c r="E51" s="2" t="e">
        <f>SUM(#REF!,#REF!)</f>
        <v>#REF!</v>
      </c>
      <c r="F51" s="2" t="e">
        <f>'Enero 2023'!#REF!</f>
        <v>#REF!</v>
      </c>
      <c r="G51" s="2" t="e">
        <f>'Enero 2023'!#REF!</f>
        <v>#REF!</v>
      </c>
      <c r="H51" s="2" t="e">
        <f>'Febrero 2023'!#REF!</f>
        <v>#REF!</v>
      </c>
      <c r="I51" s="2" t="e">
        <f>'Febrero 2023'!#REF!</f>
        <v>#REF!</v>
      </c>
      <c r="J51" s="2" t="e">
        <f>'Marzo 2023'!#REF!</f>
        <v>#REF!</v>
      </c>
      <c r="K51" s="2" t="e">
        <f>'Marzo 2023'!#REF!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</row>
    <row r="52" spans="1:29" ht="49.5" x14ac:dyDescent="0.25">
      <c r="A52" s="84">
        <v>5</v>
      </c>
      <c r="B52" s="84" t="s">
        <v>10</v>
      </c>
      <c r="C52" s="2" t="s">
        <v>40</v>
      </c>
      <c r="D52" s="2" t="e">
        <f>SUM(#REF!,#REF!)</f>
        <v>#REF!</v>
      </c>
      <c r="E52" s="2" t="e">
        <f>SUM(#REF!,#REF!)</f>
        <v>#REF!</v>
      </c>
      <c r="F52" s="2" t="e">
        <f>'Enero 2023'!#REF!</f>
        <v>#REF!</v>
      </c>
      <c r="G52" s="2" t="e">
        <f>'Enero 2023'!#REF!</f>
        <v>#REF!</v>
      </c>
      <c r="H52" s="2" t="e">
        <f>'Febrero 2023'!#REF!</f>
        <v>#REF!</v>
      </c>
      <c r="I52" s="2" t="e">
        <f>'Febrero 2023'!#REF!</f>
        <v>#REF!</v>
      </c>
      <c r="J52" s="2" t="e">
        <f>'Marzo 2023'!#REF!</f>
        <v>#REF!</v>
      </c>
      <c r="K52" s="2" t="e">
        <f>'Marzo 2023'!#REF!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</row>
    <row r="53" spans="1:29" ht="49.5" x14ac:dyDescent="0.25">
      <c r="A53" s="86"/>
      <c r="B53" s="86"/>
      <c r="C53" s="2" t="s">
        <v>41</v>
      </c>
      <c r="D53" s="2" t="e">
        <f>SUM(#REF!,#REF!)</f>
        <v>#REF!</v>
      </c>
      <c r="E53" s="2" t="e">
        <f>SUM(#REF!,#REF!)</f>
        <v>#REF!</v>
      </c>
      <c r="F53" s="2" t="e">
        <f>'Enero 2023'!#REF!</f>
        <v>#REF!</v>
      </c>
      <c r="G53" s="2" t="e">
        <f>'Enero 2023'!#REF!</f>
        <v>#REF!</v>
      </c>
      <c r="H53" s="2" t="e">
        <f>'Febrero 2023'!#REF!</f>
        <v>#REF!</v>
      </c>
      <c r="I53" s="2" t="e">
        <f>'Febrero 2023'!#REF!</f>
        <v>#REF!</v>
      </c>
      <c r="J53" s="2" t="e">
        <f>'Marzo 2023'!#REF!</f>
        <v>#REF!</v>
      </c>
      <c r="K53" s="2" t="e">
        <f>'Marzo 2023'!#REF!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</row>
    <row r="54" spans="1:29" ht="82.5" x14ac:dyDescent="0.25">
      <c r="A54" s="86"/>
      <c r="B54" s="86"/>
      <c r="C54" s="2" t="s">
        <v>42</v>
      </c>
      <c r="D54" s="2" t="e">
        <f>SUM(#REF!,#REF!)</f>
        <v>#REF!</v>
      </c>
      <c r="E54" s="2" t="e">
        <f>SUM(#REF!,#REF!)</f>
        <v>#REF!</v>
      </c>
      <c r="F54" s="2" t="e">
        <f>'Enero 2023'!#REF!</f>
        <v>#REF!</v>
      </c>
      <c r="G54" s="2" t="e">
        <f>'Enero 2023'!#REF!</f>
        <v>#REF!</v>
      </c>
      <c r="H54" s="2" t="e">
        <f>'Febrero 2023'!#REF!</f>
        <v>#REF!</v>
      </c>
      <c r="I54" s="2" t="e">
        <f>'Febrero 2023'!#REF!</f>
        <v>#REF!</v>
      </c>
      <c r="J54" s="2" t="e">
        <f>'Marzo 2023'!#REF!</f>
        <v>#REF!</v>
      </c>
      <c r="K54" s="2" t="e">
        <f>'Marzo 2023'!#REF!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</row>
    <row r="55" spans="1:29" ht="49.5" x14ac:dyDescent="0.25">
      <c r="A55" s="86"/>
      <c r="B55" s="86"/>
      <c r="C55" s="2" t="s">
        <v>43</v>
      </c>
      <c r="D55" s="2" t="e">
        <f>SUM(#REF!,#REF!)</f>
        <v>#REF!</v>
      </c>
      <c r="E55" s="2" t="e">
        <f>SUM(#REF!,#REF!)</f>
        <v>#REF!</v>
      </c>
      <c r="F55" s="2" t="e">
        <f>'Enero 2023'!#REF!</f>
        <v>#REF!</v>
      </c>
      <c r="G55" s="2" t="e">
        <f>'Enero 2023'!#REF!</f>
        <v>#REF!</v>
      </c>
      <c r="H55" s="2" t="e">
        <f>'Febrero 2023'!#REF!</f>
        <v>#REF!</v>
      </c>
      <c r="I55" s="2" t="e">
        <f>'Febrero 2023'!#REF!</f>
        <v>#REF!</v>
      </c>
      <c r="J55" s="2" t="e">
        <f>'Marzo 2023'!#REF!</f>
        <v>#REF!</v>
      </c>
      <c r="K55" s="2" t="e">
        <f>'Marzo 2023'!#REF!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</row>
    <row r="56" spans="1:29" ht="30" customHeight="1" x14ac:dyDescent="0.25">
      <c r="A56" s="85"/>
      <c r="B56" s="85"/>
      <c r="C56" s="2" t="s">
        <v>44</v>
      </c>
      <c r="D56" s="2" t="e">
        <f>SUM(#REF!,#REF!)</f>
        <v>#REF!</v>
      </c>
      <c r="E56" s="2" t="e">
        <f>SUM(#REF!,#REF!)</f>
        <v>#REF!</v>
      </c>
      <c r="F56" s="2" t="e">
        <f>'Enero 2023'!#REF!</f>
        <v>#REF!</v>
      </c>
      <c r="G56" s="2" t="e">
        <f>'Enero 2023'!#REF!</f>
        <v>#REF!</v>
      </c>
      <c r="H56" s="2" t="e">
        <f>'Febrero 2023'!#REF!</f>
        <v>#REF!</v>
      </c>
      <c r="I56" s="2" t="e">
        <f>'Febrero 2023'!#REF!</f>
        <v>#REF!</v>
      </c>
      <c r="J56" s="2" t="e">
        <f>'Marzo 2023'!#REF!</f>
        <v>#REF!</v>
      </c>
      <c r="K56" s="2" t="e">
        <f>'Marzo 2023'!#REF!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</row>
    <row r="57" spans="1:29" ht="33" x14ac:dyDescent="0.25">
      <c r="A57" s="84">
        <v>6</v>
      </c>
      <c r="B57" s="84" t="s">
        <v>11</v>
      </c>
      <c r="C57" s="2" t="s">
        <v>45</v>
      </c>
      <c r="D57" s="2" t="e">
        <f>SUM(#REF!,#REF!)</f>
        <v>#REF!</v>
      </c>
      <c r="E57" s="2" t="e">
        <f>SUM(#REF!,#REF!)</f>
        <v>#REF!</v>
      </c>
      <c r="F57" s="2" t="e">
        <f>'Enero 2023'!#REF!</f>
        <v>#REF!</v>
      </c>
      <c r="G57" s="2" t="e">
        <f>'Enero 2023'!#REF!</f>
        <v>#REF!</v>
      </c>
      <c r="H57" s="2" t="e">
        <f>'Febrero 2023'!#REF!</f>
        <v>#REF!</v>
      </c>
      <c r="I57" s="2" t="e">
        <f>'Febrero 2023'!#REF!</f>
        <v>#REF!</v>
      </c>
      <c r="J57" s="2" t="e">
        <f>'Marzo 2023'!#REF!</f>
        <v>#REF!</v>
      </c>
      <c r="K57" s="2" t="e">
        <f>'Marzo 2023'!#REF!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</row>
    <row r="58" spans="1:29" ht="49.5" x14ac:dyDescent="0.25">
      <c r="A58" s="86"/>
      <c r="B58" s="86"/>
      <c r="C58" s="2" t="s">
        <v>46</v>
      </c>
      <c r="D58" s="2" t="e">
        <f>SUM(#REF!,#REF!)</f>
        <v>#REF!</v>
      </c>
      <c r="E58" s="2" t="e">
        <f>SUM(#REF!,#REF!)</f>
        <v>#REF!</v>
      </c>
      <c r="F58" s="2" t="e">
        <f>'Enero 2023'!#REF!</f>
        <v>#REF!</v>
      </c>
      <c r="G58" s="2" t="e">
        <f>'Enero 2023'!#REF!</f>
        <v>#REF!</v>
      </c>
      <c r="H58" s="2" t="e">
        <f>'Febrero 2023'!#REF!</f>
        <v>#REF!</v>
      </c>
      <c r="I58" s="2" t="e">
        <f>'Febrero 2023'!#REF!</f>
        <v>#REF!</v>
      </c>
      <c r="J58" s="2" t="e">
        <f>'Marzo 2023'!#REF!</f>
        <v>#REF!</v>
      </c>
      <c r="K58" s="2" t="e">
        <f>'Marzo 2023'!#REF!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</row>
    <row r="59" spans="1:29" ht="82.5" x14ac:dyDescent="0.25">
      <c r="A59" s="86"/>
      <c r="B59" s="86"/>
      <c r="C59" s="2" t="s">
        <v>47</v>
      </c>
      <c r="D59" s="2" t="e">
        <f>SUM(#REF!,#REF!)</f>
        <v>#REF!</v>
      </c>
      <c r="E59" s="2" t="e">
        <f>SUM(#REF!,#REF!)</f>
        <v>#REF!</v>
      </c>
      <c r="F59" s="2" t="e">
        <f>'Enero 2023'!#REF!</f>
        <v>#REF!</v>
      </c>
      <c r="G59" s="2" t="e">
        <f>'Enero 2023'!#REF!</f>
        <v>#REF!</v>
      </c>
      <c r="H59" s="2" t="e">
        <f>'Febrero 2023'!#REF!</f>
        <v>#REF!</v>
      </c>
      <c r="I59" s="2" t="e">
        <f>'Febrero 2023'!#REF!</f>
        <v>#REF!</v>
      </c>
      <c r="J59" s="2" t="e">
        <f>'Marzo 2023'!#REF!</f>
        <v>#REF!</v>
      </c>
      <c r="K59" s="2" t="e">
        <f>'Marzo 2023'!#REF!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</row>
    <row r="60" spans="1:29" ht="66" x14ac:dyDescent="0.25">
      <c r="A60" s="86"/>
      <c r="B60" s="86"/>
      <c r="C60" s="2" t="s">
        <v>48</v>
      </c>
      <c r="D60" s="2" t="e">
        <f>SUM(#REF!,#REF!)</f>
        <v>#REF!</v>
      </c>
      <c r="E60" s="2" t="e">
        <f>SUM(#REF!,#REF!)</f>
        <v>#REF!</v>
      </c>
      <c r="F60" s="2" t="e">
        <f>'Enero 2023'!#REF!</f>
        <v>#REF!</v>
      </c>
      <c r="G60" s="2" t="e">
        <f>'Enero 2023'!#REF!</f>
        <v>#REF!</v>
      </c>
      <c r="H60" s="2" t="e">
        <f>'Febrero 2023'!#REF!</f>
        <v>#REF!</v>
      </c>
      <c r="I60" s="2" t="e">
        <f>'Febrero 2023'!#REF!</f>
        <v>#REF!</v>
      </c>
      <c r="J60" s="2" t="e">
        <f>'Marzo 2023'!#REF!</f>
        <v>#REF!</v>
      </c>
      <c r="K60" s="2" t="e">
        <f>'Marzo 2023'!#REF!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</row>
    <row r="61" spans="1:29" ht="49.5" x14ac:dyDescent="0.25">
      <c r="A61" s="85"/>
      <c r="B61" s="85"/>
      <c r="C61" s="2" t="s">
        <v>49</v>
      </c>
      <c r="D61" s="2" t="e">
        <f>SUM(#REF!,#REF!)</f>
        <v>#REF!</v>
      </c>
      <c r="E61" s="2" t="e">
        <f>SUM(#REF!,#REF!)</f>
        <v>#REF!</v>
      </c>
      <c r="F61" s="2" t="e">
        <f>'Enero 2023'!#REF!</f>
        <v>#REF!</v>
      </c>
      <c r="G61" s="2" t="e">
        <f>'Enero 2023'!#REF!</f>
        <v>#REF!</v>
      </c>
      <c r="H61" s="2" t="e">
        <f>'Febrero 2023'!#REF!</f>
        <v>#REF!</v>
      </c>
      <c r="I61" s="2" t="e">
        <f>'Febrero 2023'!#REF!</f>
        <v>#REF!</v>
      </c>
      <c r="J61" s="2" t="e">
        <f>'Marzo 2023'!#REF!</f>
        <v>#REF!</v>
      </c>
      <c r="K61" s="2" t="e">
        <f>'Marzo 2023'!#REF!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</row>
    <row r="62" spans="1:29" ht="49.5" x14ac:dyDescent="0.25">
      <c r="A62" s="2">
        <v>7</v>
      </c>
      <c r="B62" s="2" t="s">
        <v>12</v>
      </c>
      <c r="C62" s="2" t="s">
        <v>50</v>
      </c>
      <c r="D62" s="2" t="e">
        <f>SUM(#REF!,#REF!)</f>
        <v>#REF!</v>
      </c>
      <c r="E62" s="2" t="e">
        <f>SUM(#REF!,#REF!)</f>
        <v>#REF!</v>
      </c>
      <c r="F62" s="2" t="e">
        <f>'Enero 2023'!#REF!</f>
        <v>#REF!</v>
      </c>
      <c r="G62" s="2" t="e">
        <f>'Enero 2023'!#REF!</f>
        <v>#REF!</v>
      </c>
      <c r="H62" s="2" t="e">
        <f>'Febrero 2023'!#REF!</f>
        <v>#REF!</v>
      </c>
      <c r="I62" s="2" t="e">
        <f>'Febrero 2023'!#REF!</f>
        <v>#REF!</v>
      </c>
      <c r="J62" s="2" t="e">
        <f>'Marzo 2023'!#REF!</f>
        <v>#REF!</v>
      </c>
      <c r="K62" s="2" t="e">
        <f>'Marzo 2023'!#REF!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</row>
    <row r="63" spans="1:29" ht="16.5" x14ac:dyDescent="0.25">
      <c r="A63" s="11"/>
      <c r="B63" s="11"/>
      <c r="C63" s="1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6.5" x14ac:dyDescent="0.25">
      <c r="A64" s="11"/>
      <c r="B64" s="11"/>
      <c r="C64" s="1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</sheetData>
  <mergeCells count="71">
    <mergeCell ref="F2:G3"/>
    <mergeCell ref="D2:E3"/>
    <mergeCell ref="D35:E36"/>
    <mergeCell ref="A2:A4"/>
    <mergeCell ref="B2:B4"/>
    <mergeCell ref="C2:C4"/>
    <mergeCell ref="A12:A14"/>
    <mergeCell ref="B12:B14"/>
    <mergeCell ref="C12:C14"/>
    <mergeCell ref="A6:A7"/>
    <mergeCell ref="B6:B7"/>
    <mergeCell ref="A35:A37"/>
    <mergeCell ref="B35:B37"/>
    <mergeCell ref="C35:C37"/>
    <mergeCell ref="F35:G36"/>
    <mergeCell ref="N2:O3"/>
    <mergeCell ref="P2:Q3"/>
    <mergeCell ref="J2:K3"/>
    <mergeCell ref="L2:M3"/>
    <mergeCell ref="H2:I3"/>
    <mergeCell ref="A1:AC1"/>
    <mergeCell ref="D12:E13"/>
    <mergeCell ref="F12:G13"/>
    <mergeCell ref="H12:I13"/>
    <mergeCell ref="Z2:AA3"/>
    <mergeCell ref="AB2:AC3"/>
    <mergeCell ref="V2:W3"/>
    <mergeCell ref="X2:Y3"/>
    <mergeCell ref="R2:S3"/>
    <mergeCell ref="T2:U3"/>
    <mergeCell ref="AB12:AC13"/>
    <mergeCell ref="R12:S13"/>
    <mergeCell ref="T12:U13"/>
    <mergeCell ref="V12:W13"/>
    <mergeCell ref="J12:K13"/>
    <mergeCell ref="L12:M13"/>
    <mergeCell ref="N12:O13"/>
    <mergeCell ref="P12:Q13"/>
    <mergeCell ref="AB35:AC36"/>
    <mergeCell ref="J35:K36"/>
    <mergeCell ref="L35:M36"/>
    <mergeCell ref="N35:O36"/>
    <mergeCell ref="P35:Q36"/>
    <mergeCell ref="R35:S36"/>
    <mergeCell ref="T35:U36"/>
    <mergeCell ref="V35:W36"/>
    <mergeCell ref="X35:Y36"/>
    <mergeCell ref="Z35:AA36"/>
    <mergeCell ref="X12:Y13"/>
    <mergeCell ref="Z12:AA13"/>
    <mergeCell ref="H35:I36"/>
    <mergeCell ref="A15:A18"/>
    <mergeCell ref="B15:B18"/>
    <mergeCell ref="A19:A21"/>
    <mergeCell ref="B19:B21"/>
    <mergeCell ref="A25:A28"/>
    <mergeCell ref="B25:B28"/>
    <mergeCell ref="A33:A34"/>
    <mergeCell ref="B33:B34"/>
    <mergeCell ref="A38:A42"/>
    <mergeCell ref="B38:B42"/>
    <mergeCell ref="A43:A47"/>
    <mergeCell ref="B43:B47"/>
    <mergeCell ref="A48:A49"/>
    <mergeCell ref="B48:B49"/>
    <mergeCell ref="A50:A51"/>
    <mergeCell ref="B50:B51"/>
    <mergeCell ref="A52:A56"/>
    <mergeCell ref="B52:B56"/>
    <mergeCell ref="A57:A61"/>
    <mergeCell ref="B57:B6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6"/>
  <sheetViews>
    <sheetView topLeftCell="A32" zoomScale="82" zoomScaleNormal="82" workbookViewId="0">
      <selection activeCell="H56" sqref="H56"/>
    </sheetView>
  </sheetViews>
  <sheetFormatPr baseColWidth="10" defaultRowHeight="15" x14ac:dyDescent="0.25"/>
  <cols>
    <col min="1" max="1" width="14.42578125" bestFit="1" customWidth="1"/>
    <col min="2" max="2" width="9.85546875" customWidth="1"/>
    <col min="3" max="3" width="14.5703125" customWidth="1"/>
    <col min="4" max="4" width="12.28515625" customWidth="1"/>
    <col min="5" max="5" width="14.5703125" customWidth="1"/>
    <col min="6" max="6" width="13.42578125" customWidth="1"/>
    <col min="7" max="7" width="10.85546875" customWidth="1"/>
    <col min="8" max="8" width="14.5703125" customWidth="1"/>
    <col min="9" max="9" width="11.42578125" customWidth="1"/>
    <col min="10" max="10" width="13.85546875" customWidth="1"/>
    <col min="11" max="11" width="13.42578125" customWidth="1"/>
    <col min="12" max="12" width="14.5703125" customWidth="1"/>
    <col min="13" max="13" width="12.140625" customWidth="1"/>
    <col min="14" max="14" width="13.85546875" bestFit="1" customWidth="1"/>
  </cols>
  <sheetData>
    <row r="1" spans="1:14" ht="19.5" x14ac:dyDescent="0.3">
      <c r="A1" s="116" t="s">
        <v>122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x14ac:dyDescent="0.25">
      <c r="A2" s="17"/>
      <c r="B2" s="17"/>
      <c r="C2" s="15"/>
      <c r="D2" s="14"/>
      <c r="E2" s="14"/>
      <c r="F2" s="14"/>
      <c r="G2" s="18"/>
      <c r="H2" s="18"/>
      <c r="I2" s="16"/>
      <c r="J2" s="14"/>
    </row>
    <row r="3" spans="1:14" x14ac:dyDescent="0.25">
      <c r="A3" s="114" t="s">
        <v>106</v>
      </c>
      <c r="B3" s="114" t="s">
        <v>107</v>
      </c>
      <c r="C3" s="118"/>
      <c r="D3" s="115" t="s">
        <v>123</v>
      </c>
      <c r="E3" s="115"/>
      <c r="F3" s="115"/>
      <c r="G3" s="119" t="s">
        <v>108</v>
      </c>
      <c r="H3" s="119"/>
      <c r="I3" s="119" t="s">
        <v>126</v>
      </c>
      <c r="J3" s="119"/>
      <c r="K3" s="26" t="s">
        <v>124</v>
      </c>
      <c r="L3" s="27"/>
      <c r="M3" s="115" t="s">
        <v>128</v>
      </c>
      <c r="N3" s="115"/>
    </row>
    <row r="4" spans="1:14" ht="30" x14ac:dyDescent="0.25">
      <c r="A4" s="114"/>
      <c r="B4" s="20" t="s">
        <v>117</v>
      </c>
      <c r="C4" s="21" t="s">
        <v>118</v>
      </c>
      <c r="D4" s="22" t="s">
        <v>119</v>
      </c>
      <c r="E4" s="20" t="s">
        <v>118</v>
      </c>
      <c r="F4" s="22" t="s">
        <v>120</v>
      </c>
      <c r="G4" s="20" t="s">
        <v>117</v>
      </c>
      <c r="H4" s="21" t="s">
        <v>118</v>
      </c>
      <c r="I4" s="20" t="s">
        <v>117</v>
      </c>
      <c r="J4" s="21" t="s">
        <v>118</v>
      </c>
      <c r="K4" s="23" t="s">
        <v>121</v>
      </c>
      <c r="L4" s="28" t="s">
        <v>125</v>
      </c>
      <c r="M4" s="23" t="s">
        <v>129</v>
      </c>
      <c r="N4" s="23" t="s">
        <v>118</v>
      </c>
    </row>
    <row r="5" spans="1:14" ht="9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4.95" customHeight="1" x14ac:dyDescent="0.3">
      <c r="A6" s="34" t="s">
        <v>109</v>
      </c>
      <c r="B6" s="24">
        <v>0</v>
      </c>
      <c r="C6" s="25">
        <v>0</v>
      </c>
      <c r="D6" s="25">
        <v>0</v>
      </c>
      <c r="E6" s="25">
        <v>0</v>
      </c>
      <c r="F6" s="25">
        <v>120</v>
      </c>
      <c r="G6" s="25">
        <v>0</v>
      </c>
      <c r="H6" s="25">
        <v>0</v>
      </c>
      <c r="I6" s="25">
        <v>0</v>
      </c>
      <c r="J6" s="25">
        <v>0</v>
      </c>
      <c r="K6" s="25">
        <v>7</v>
      </c>
      <c r="L6" s="29">
        <v>0</v>
      </c>
      <c r="M6" s="25">
        <v>29</v>
      </c>
      <c r="N6" s="25">
        <v>580</v>
      </c>
    </row>
    <row r="7" spans="1:14" ht="24.95" customHeight="1" x14ac:dyDescent="0.3">
      <c r="A7" s="34" t="s">
        <v>110</v>
      </c>
      <c r="B7" s="24">
        <v>0</v>
      </c>
      <c r="C7" s="25">
        <v>0</v>
      </c>
      <c r="D7" s="25">
        <v>14</v>
      </c>
      <c r="E7" s="25">
        <v>56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12</v>
      </c>
      <c r="L7" s="29">
        <v>0</v>
      </c>
      <c r="M7" s="25">
        <v>6</v>
      </c>
      <c r="N7" s="25">
        <v>120</v>
      </c>
    </row>
    <row r="8" spans="1:14" ht="24.95" customHeight="1" x14ac:dyDescent="0.3">
      <c r="A8" s="34" t="s">
        <v>111</v>
      </c>
      <c r="B8" s="24">
        <v>0</v>
      </c>
      <c r="C8" s="25">
        <v>0</v>
      </c>
      <c r="D8" s="25">
        <v>600</v>
      </c>
      <c r="E8" s="25">
        <v>2400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18</v>
      </c>
      <c r="L8" s="29">
        <v>182</v>
      </c>
      <c r="M8" s="25">
        <v>10</v>
      </c>
      <c r="N8" s="25">
        <v>200</v>
      </c>
    </row>
    <row r="9" spans="1:14" ht="24.95" customHeight="1" x14ac:dyDescent="0.3">
      <c r="A9" s="34" t="s">
        <v>112</v>
      </c>
      <c r="B9" s="24">
        <v>0</v>
      </c>
      <c r="C9" s="25">
        <v>0</v>
      </c>
      <c r="D9" s="25">
        <v>400</v>
      </c>
      <c r="E9" s="25">
        <v>1600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47</v>
      </c>
      <c r="L9" s="29">
        <v>414</v>
      </c>
      <c r="M9" s="25">
        <v>12</v>
      </c>
      <c r="N9" s="25">
        <v>240</v>
      </c>
    </row>
    <row r="10" spans="1:14" ht="24.95" customHeight="1" x14ac:dyDescent="0.3">
      <c r="A10" s="34" t="s">
        <v>113</v>
      </c>
      <c r="B10" s="24">
        <v>5</v>
      </c>
      <c r="C10" s="25">
        <v>361</v>
      </c>
      <c r="D10" s="25">
        <v>0</v>
      </c>
      <c r="E10" s="25">
        <v>0</v>
      </c>
      <c r="F10" s="25">
        <v>0</v>
      </c>
      <c r="G10" s="25">
        <v>33</v>
      </c>
      <c r="H10" s="25">
        <v>361</v>
      </c>
      <c r="I10" s="25">
        <v>0</v>
      </c>
      <c r="J10" s="25"/>
      <c r="K10" s="25">
        <v>76</v>
      </c>
      <c r="L10" s="29">
        <v>351</v>
      </c>
      <c r="M10" s="25">
        <v>4</v>
      </c>
      <c r="N10" s="25">
        <v>80</v>
      </c>
    </row>
    <row r="11" spans="1:14" ht="24.95" customHeight="1" x14ac:dyDescent="0.3">
      <c r="A11" s="35" t="s">
        <v>116</v>
      </c>
      <c r="B11" s="24">
        <v>10</v>
      </c>
      <c r="C11" s="25">
        <v>149</v>
      </c>
      <c r="D11" s="25">
        <v>0</v>
      </c>
      <c r="E11" s="25">
        <v>0</v>
      </c>
      <c r="F11" s="25">
        <v>0</v>
      </c>
      <c r="G11" s="25">
        <v>10</v>
      </c>
      <c r="H11" s="25">
        <v>149</v>
      </c>
      <c r="I11" s="25">
        <v>10</v>
      </c>
      <c r="J11" s="25">
        <v>149</v>
      </c>
      <c r="K11" s="25">
        <v>23</v>
      </c>
      <c r="L11" s="29">
        <v>316</v>
      </c>
      <c r="M11" s="25">
        <v>5</v>
      </c>
      <c r="N11" s="25">
        <v>100</v>
      </c>
    </row>
    <row r="12" spans="1:14" ht="24.95" customHeight="1" x14ac:dyDescent="0.3">
      <c r="A12" s="34" t="s">
        <v>114</v>
      </c>
      <c r="B12" s="24">
        <v>16</v>
      </c>
      <c r="C12" s="25">
        <v>647</v>
      </c>
      <c r="D12" s="25">
        <v>0</v>
      </c>
      <c r="E12" s="25">
        <v>0</v>
      </c>
      <c r="F12" s="25">
        <v>0</v>
      </c>
      <c r="G12" s="25">
        <v>16</v>
      </c>
      <c r="H12" s="25">
        <v>647</v>
      </c>
      <c r="I12" s="25">
        <v>16</v>
      </c>
      <c r="J12" s="25">
        <v>647</v>
      </c>
      <c r="K12" s="25">
        <v>27</v>
      </c>
      <c r="L12" s="29">
        <v>272</v>
      </c>
      <c r="M12" s="25">
        <v>12</v>
      </c>
      <c r="N12" s="25">
        <v>240</v>
      </c>
    </row>
    <row r="13" spans="1:14" ht="24.95" customHeight="1" x14ac:dyDescent="0.3">
      <c r="A13" s="34" t="s">
        <v>115</v>
      </c>
      <c r="B13" s="24">
        <v>23</v>
      </c>
      <c r="C13" s="25">
        <v>657</v>
      </c>
      <c r="D13" s="38">
        <v>0</v>
      </c>
      <c r="E13" s="25">
        <v>0</v>
      </c>
      <c r="F13" s="25">
        <v>80</v>
      </c>
      <c r="G13" s="25">
        <v>23</v>
      </c>
      <c r="H13" s="25">
        <v>657</v>
      </c>
      <c r="I13" s="25">
        <v>23</v>
      </c>
      <c r="J13" s="25">
        <v>657</v>
      </c>
      <c r="K13" s="25">
        <v>13</v>
      </c>
      <c r="L13" s="29">
        <v>131</v>
      </c>
      <c r="M13" s="25">
        <v>4</v>
      </c>
      <c r="N13" s="25">
        <v>80</v>
      </c>
    </row>
    <row r="14" spans="1:14" ht="24.95" customHeight="1" x14ac:dyDescent="0.4">
      <c r="A14" s="33" t="s">
        <v>127</v>
      </c>
      <c r="B14" s="30">
        <f t="shared" ref="B14:J14" si="0">SUM(B6:B13)</f>
        <v>54</v>
      </c>
      <c r="C14" s="31">
        <f t="shared" si="0"/>
        <v>1814</v>
      </c>
      <c r="D14" s="31">
        <f t="shared" si="0"/>
        <v>1014</v>
      </c>
      <c r="E14" s="31">
        <f t="shared" si="0"/>
        <v>4056</v>
      </c>
      <c r="F14" s="31">
        <f t="shared" si="0"/>
        <v>200</v>
      </c>
      <c r="G14" s="31">
        <f t="shared" si="0"/>
        <v>82</v>
      </c>
      <c r="H14" s="31">
        <f t="shared" si="0"/>
        <v>1814</v>
      </c>
      <c r="I14" s="31">
        <f t="shared" si="0"/>
        <v>49</v>
      </c>
      <c r="J14" s="31">
        <f t="shared" si="0"/>
        <v>1453</v>
      </c>
      <c r="K14" s="31">
        <f>SUM(K6:K13)</f>
        <v>223</v>
      </c>
      <c r="L14" s="32">
        <f>SUM(L6:L13)</f>
        <v>1666</v>
      </c>
      <c r="M14" s="31">
        <f>SUM(M6:M13)</f>
        <v>82</v>
      </c>
      <c r="N14" s="31">
        <f>SUM(N6:N13)</f>
        <v>1640</v>
      </c>
    </row>
    <row r="17" spans="1:14" x14ac:dyDescent="0.25">
      <c r="C17" s="36">
        <v>44278</v>
      </c>
      <c r="D17" t="s">
        <v>142</v>
      </c>
    </row>
    <row r="18" spans="1:14" x14ac:dyDescent="0.25">
      <c r="C18" s="42" t="s">
        <v>139</v>
      </c>
      <c r="D18" s="37" t="s">
        <v>132</v>
      </c>
      <c r="J18" t="s">
        <v>150</v>
      </c>
    </row>
    <row r="19" spans="1:14" x14ac:dyDescent="0.25">
      <c r="C19" s="36">
        <v>44280</v>
      </c>
      <c r="D19" t="s">
        <v>133</v>
      </c>
      <c r="J19" t="s">
        <v>149</v>
      </c>
    </row>
    <row r="20" spans="1:14" x14ac:dyDescent="0.25">
      <c r="C20" t="s">
        <v>138</v>
      </c>
      <c r="D20" t="s">
        <v>134</v>
      </c>
      <c r="J20" t="s">
        <v>135</v>
      </c>
    </row>
    <row r="21" spans="1:14" x14ac:dyDescent="0.25">
      <c r="B21" s="46"/>
      <c r="C21" s="36" t="s">
        <v>143</v>
      </c>
      <c r="D21" t="s">
        <v>144</v>
      </c>
    </row>
    <row r="22" spans="1:14" x14ac:dyDescent="0.25">
      <c r="C22" s="36">
        <v>44306</v>
      </c>
      <c r="D22" t="s">
        <v>137</v>
      </c>
      <c r="J22" t="s">
        <v>136</v>
      </c>
    </row>
    <row r="23" spans="1:14" x14ac:dyDescent="0.25">
      <c r="C23" s="36" t="s">
        <v>140</v>
      </c>
      <c r="D23" t="s">
        <v>141</v>
      </c>
    </row>
    <row r="24" spans="1:14" x14ac:dyDescent="0.25">
      <c r="C24" s="36"/>
    </row>
    <row r="25" spans="1:14" x14ac:dyDescent="0.25">
      <c r="C25" s="36" t="s">
        <v>143</v>
      </c>
      <c r="D25" t="s">
        <v>144</v>
      </c>
    </row>
    <row r="26" spans="1:14" x14ac:dyDescent="0.25">
      <c r="C26" s="45">
        <v>44309</v>
      </c>
      <c r="D26" t="s">
        <v>145</v>
      </c>
    </row>
    <row r="27" spans="1:14" x14ac:dyDescent="0.25">
      <c r="C27" s="45" t="s">
        <v>146</v>
      </c>
      <c r="D27" t="s">
        <v>147</v>
      </c>
    </row>
    <row r="28" spans="1:14" x14ac:dyDescent="0.25">
      <c r="C28" s="45" t="s">
        <v>148</v>
      </c>
      <c r="D28" t="s">
        <v>163</v>
      </c>
    </row>
    <row r="29" spans="1:14" x14ac:dyDescent="0.25">
      <c r="C29" s="45"/>
    </row>
    <row r="30" spans="1:14" x14ac:dyDescent="0.25">
      <c r="C30" s="45"/>
    </row>
    <row r="31" spans="1:14" x14ac:dyDescent="0.25">
      <c r="C31" s="45"/>
    </row>
    <row r="32" spans="1:14" ht="19.5" x14ac:dyDescent="0.3">
      <c r="A32" s="116" t="s">
        <v>130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x14ac:dyDescent="0.25">
      <c r="A33" s="17"/>
      <c r="B33" s="17"/>
      <c r="C33" s="15"/>
      <c r="D33" s="14"/>
      <c r="E33" s="14"/>
      <c r="F33" s="14"/>
      <c r="G33" s="18"/>
      <c r="H33" s="18"/>
      <c r="I33" s="16"/>
      <c r="J33" s="14"/>
    </row>
    <row r="34" spans="1:14" x14ac:dyDescent="0.25">
      <c r="A34" s="114" t="s">
        <v>106</v>
      </c>
      <c r="B34" s="114" t="s">
        <v>107</v>
      </c>
      <c r="C34" s="118"/>
      <c r="D34" s="115" t="s">
        <v>123</v>
      </c>
      <c r="E34" s="115"/>
      <c r="F34" s="115"/>
      <c r="G34" s="119" t="s">
        <v>108</v>
      </c>
      <c r="H34" s="119"/>
      <c r="I34" s="119" t="s">
        <v>126</v>
      </c>
      <c r="J34" s="119"/>
      <c r="K34" s="26" t="s">
        <v>124</v>
      </c>
      <c r="L34" s="27"/>
      <c r="M34" s="115" t="s">
        <v>128</v>
      </c>
      <c r="N34" s="115"/>
    </row>
    <row r="35" spans="1:14" ht="30" x14ac:dyDescent="0.25">
      <c r="A35" s="114"/>
      <c r="B35" s="20" t="s">
        <v>117</v>
      </c>
      <c r="C35" s="21" t="s">
        <v>118</v>
      </c>
      <c r="D35" s="22" t="s">
        <v>119</v>
      </c>
      <c r="E35" s="20" t="s">
        <v>118</v>
      </c>
      <c r="F35" s="22" t="s">
        <v>120</v>
      </c>
      <c r="G35" s="20" t="s">
        <v>117</v>
      </c>
      <c r="H35" s="21" t="s">
        <v>118</v>
      </c>
      <c r="I35" s="20" t="s">
        <v>117</v>
      </c>
      <c r="J35" s="21" t="s">
        <v>118</v>
      </c>
      <c r="K35" s="23" t="s">
        <v>121</v>
      </c>
      <c r="L35" s="28" t="s">
        <v>125</v>
      </c>
      <c r="M35" s="23" t="s">
        <v>129</v>
      </c>
      <c r="N35" s="23" t="s">
        <v>118</v>
      </c>
    </row>
    <row r="36" spans="1:14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7.25" x14ac:dyDescent="0.3">
      <c r="A37" s="34" t="s">
        <v>109</v>
      </c>
      <c r="B37" s="49">
        <v>0</v>
      </c>
      <c r="C37" s="38">
        <v>0</v>
      </c>
      <c r="D37" s="38">
        <v>0</v>
      </c>
      <c r="E37" s="38">
        <v>0</v>
      </c>
      <c r="F37" s="38">
        <v>120</v>
      </c>
      <c r="G37" s="38">
        <v>0</v>
      </c>
      <c r="H37" s="38">
        <v>0</v>
      </c>
      <c r="I37" s="38">
        <v>0</v>
      </c>
      <c r="J37" s="38">
        <v>0</v>
      </c>
      <c r="K37" s="38">
        <v>7</v>
      </c>
      <c r="L37" s="50">
        <v>0</v>
      </c>
      <c r="M37" s="38">
        <v>29</v>
      </c>
      <c r="N37" s="38">
        <v>580</v>
      </c>
    </row>
    <row r="38" spans="1:14" ht="17.25" x14ac:dyDescent="0.3">
      <c r="A38" s="34" t="s">
        <v>110</v>
      </c>
      <c r="B38" s="49">
        <v>0</v>
      </c>
      <c r="C38" s="38">
        <v>0</v>
      </c>
      <c r="D38" s="38">
        <v>14</v>
      </c>
      <c r="E38" s="38">
        <v>56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12</v>
      </c>
      <c r="L38" s="50">
        <v>0</v>
      </c>
      <c r="M38" s="38">
        <v>6</v>
      </c>
      <c r="N38" s="38">
        <v>120</v>
      </c>
    </row>
    <row r="39" spans="1:14" ht="17.25" x14ac:dyDescent="0.3">
      <c r="A39" s="34" t="s">
        <v>111</v>
      </c>
      <c r="B39" s="49">
        <v>0</v>
      </c>
      <c r="C39" s="38">
        <v>0</v>
      </c>
      <c r="D39" s="38">
        <v>600</v>
      </c>
      <c r="E39" s="38">
        <v>2400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18</v>
      </c>
      <c r="L39" s="50">
        <v>182</v>
      </c>
      <c r="M39" s="38">
        <v>10</v>
      </c>
      <c r="N39" s="38">
        <v>200</v>
      </c>
    </row>
    <row r="40" spans="1:14" ht="17.25" x14ac:dyDescent="0.3">
      <c r="A40" s="34" t="s">
        <v>112</v>
      </c>
      <c r="B40" s="49">
        <v>0</v>
      </c>
      <c r="C40" s="38">
        <v>0</v>
      </c>
      <c r="D40" s="38">
        <v>400</v>
      </c>
      <c r="E40" s="38">
        <v>1600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47</v>
      </c>
      <c r="L40" s="50">
        <v>414</v>
      </c>
      <c r="M40" s="38">
        <v>12</v>
      </c>
      <c r="N40" s="38">
        <v>240</v>
      </c>
    </row>
    <row r="41" spans="1:14" ht="17.25" x14ac:dyDescent="0.3">
      <c r="A41" s="34" t="s">
        <v>113</v>
      </c>
      <c r="B41" s="49">
        <v>5</v>
      </c>
      <c r="C41" s="38">
        <v>361</v>
      </c>
      <c r="D41" s="38">
        <v>0</v>
      </c>
      <c r="E41" s="38">
        <v>0</v>
      </c>
      <c r="F41" s="38">
        <v>0</v>
      </c>
      <c r="G41" s="38">
        <v>33</v>
      </c>
      <c r="H41" s="38">
        <v>361</v>
      </c>
      <c r="I41" s="38">
        <v>0</v>
      </c>
      <c r="J41" s="38"/>
      <c r="K41" s="38">
        <v>76</v>
      </c>
      <c r="L41" s="50">
        <v>351</v>
      </c>
      <c r="M41" s="38">
        <v>4</v>
      </c>
      <c r="N41" s="38">
        <v>80</v>
      </c>
    </row>
    <row r="42" spans="1:14" ht="17.25" x14ac:dyDescent="0.3">
      <c r="A42" s="35" t="s">
        <v>116</v>
      </c>
      <c r="B42" s="49">
        <v>10</v>
      </c>
      <c r="C42" s="38">
        <v>149</v>
      </c>
      <c r="D42" s="38">
        <v>480</v>
      </c>
      <c r="E42" s="38">
        <v>1920</v>
      </c>
      <c r="F42" s="38">
        <v>0</v>
      </c>
      <c r="G42" s="38">
        <v>10</v>
      </c>
      <c r="H42" s="38">
        <v>149</v>
      </c>
      <c r="I42" s="38">
        <v>10</v>
      </c>
      <c r="J42" s="38">
        <v>149</v>
      </c>
      <c r="K42" s="38">
        <v>23</v>
      </c>
      <c r="L42" s="50">
        <v>316</v>
      </c>
      <c r="M42" s="38">
        <v>5</v>
      </c>
      <c r="N42" s="38">
        <v>100</v>
      </c>
    </row>
    <row r="43" spans="1:14" ht="17.25" x14ac:dyDescent="0.3">
      <c r="A43" s="34" t="s">
        <v>114</v>
      </c>
      <c r="B43" s="49">
        <v>16</v>
      </c>
      <c r="C43" s="38">
        <v>647</v>
      </c>
      <c r="D43" s="38">
        <v>470</v>
      </c>
      <c r="E43" s="38">
        <v>1880</v>
      </c>
      <c r="F43" s="38">
        <v>0</v>
      </c>
      <c r="G43" s="38">
        <v>16</v>
      </c>
      <c r="H43" s="38">
        <v>647</v>
      </c>
      <c r="I43" s="38">
        <v>16</v>
      </c>
      <c r="J43" s="38">
        <v>647</v>
      </c>
      <c r="K43" s="38">
        <v>27</v>
      </c>
      <c r="L43" s="50">
        <v>272</v>
      </c>
      <c r="M43" s="38">
        <v>12</v>
      </c>
      <c r="N43" s="38">
        <v>240</v>
      </c>
    </row>
    <row r="44" spans="1:14" ht="17.25" x14ac:dyDescent="0.3">
      <c r="A44" s="34" t="s">
        <v>115</v>
      </c>
      <c r="B44" s="24">
        <v>23</v>
      </c>
      <c r="C44" s="25">
        <v>657</v>
      </c>
      <c r="D44" s="47">
        <v>6</v>
      </c>
      <c r="E44" s="48">
        <v>24</v>
      </c>
      <c r="F44" s="40">
        <v>220</v>
      </c>
      <c r="G44" s="25">
        <v>23</v>
      </c>
      <c r="H44" s="25">
        <v>657</v>
      </c>
      <c r="I44" s="25">
        <v>23</v>
      </c>
      <c r="J44" s="25">
        <v>657</v>
      </c>
      <c r="K44" s="43">
        <v>37</v>
      </c>
      <c r="L44" s="44">
        <v>220</v>
      </c>
      <c r="M44" s="40">
        <v>9</v>
      </c>
      <c r="N44" s="40">
        <v>180</v>
      </c>
    </row>
    <row r="45" spans="1:14" ht="17.25" x14ac:dyDescent="0.3">
      <c r="A45" s="34" t="s">
        <v>131</v>
      </c>
      <c r="B45" s="24">
        <v>0</v>
      </c>
      <c r="C45" s="25">
        <v>0</v>
      </c>
      <c r="D45" s="38">
        <v>20</v>
      </c>
      <c r="E45" s="25">
        <v>80</v>
      </c>
      <c r="F45" s="40">
        <v>960</v>
      </c>
      <c r="G45" s="25">
        <v>0</v>
      </c>
      <c r="H45" s="25">
        <v>0</v>
      </c>
      <c r="I45" s="25">
        <v>0</v>
      </c>
      <c r="J45" s="25">
        <v>0</v>
      </c>
      <c r="K45" s="43">
        <v>30</v>
      </c>
      <c r="L45" s="44">
        <v>208</v>
      </c>
      <c r="M45" s="41">
        <v>6</v>
      </c>
      <c r="N45" s="40">
        <v>120</v>
      </c>
    </row>
    <row r="46" spans="1:14" ht="17.25" x14ac:dyDescent="0.3">
      <c r="A46" s="34" t="s">
        <v>168</v>
      </c>
      <c r="B46" s="24">
        <v>0</v>
      </c>
      <c r="C46" s="25">
        <v>0</v>
      </c>
      <c r="D46" s="67">
        <v>49</v>
      </c>
      <c r="E46" s="25">
        <v>196</v>
      </c>
      <c r="F46" s="40">
        <v>645</v>
      </c>
      <c r="G46" s="25">
        <v>0</v>
      </c>
      <c r="H46" s="25">
        <v>0</v>
      </c>
      <c r="I46" s="25">
        <v>0</v>
      </c>
      <c r="J46" s="25">
        <v>0</v>
      </c>
      <c r="K46" s="43">
        <v>47</v>
      </c>
      <c r="L46" s="44">
        <v>397</v>
      </c>
      <c r="M46" s="41">
        <v>24</v>
      </c>
      <c r="N46" s="40">
        <v>480</v>
      </c>
    </row>
    <row r="47" spans="1:14" ht="20.25" x14ac:dyDescent="0.4">
      <c r="A47" s="33" t="s">
        <v>127</v>
      </c>
      <c r="B47" s="30">
        <f t="shared" ref="B47:N47" si="1">SUM(B37:B46)</f>
        <v>54</v>
      </c>
      <c r="C47" s="31">
        <f t="shared" si="1"/>
        <v>1814</v>
      </c>
      <c r="D47" s="31">
        <f t="shared" si="1"/>
        <v>2039</v>
      </c>
      <c r="E47" s="31">
        <f t="shared" si="1"/>
        <v>8156</v>
      </c>
      <c r="F47" s="31">
        <f t="shared" si="1"/>
        <v>1945</v>
      </c>
      <c r="G47" s="31">
        <f t="shared" si="1"/>
        <v>82</v>
      </c>
      <c r="H47" s="31">
        <f t="shared" si="1"/>
        <v>1814</v>
      </c>
      <c r="I47" s="31">
        <f t="shared" si="1"/>
        <v>49</v>
      </c>
      <c r="J47" s="31">
        <f t="shared" si="1"/>
        <v>1453</v>
      </c>
      <c r="K47" s="31">
        <f t="shared" si="1"/>
        <v>324</v>
      </c>
      <c r="L47" s="32">
        <f t="shared" si="1"/>
        <v>2360</v>
      </c>
      <c r="M47" s="31">
        <f t="shared" si="1"/>
        <v>117</v>
      </c>
      <c r="N47" s="31">
        <f t="shared" si="1"/>
        <v>2340</v>
      </c>
    </row>
    <row r="49" spans="2:12" ht="17.25" x14ac:dyDescent="0.3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2:12" ht="17.25" x14ac:dyDescent="0.3">
      <c r="B50" s="56" t="s">
        <v>162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4" spans="2:12" x14ac:dyDescent="0.25">
      <c r="B54" s="113" t="s">
        <v>164</v>
      </c>
      <c r="C54" s="113"/>
      <c r="D54" s="113"/>
      <c r="E54" s="113"/>
      <c r="I54" s="113" t="s">
        <v>165</v>
      </c>
      <c r="J54" s="113"/>
      <c r="K54" s="113"/>
      <c r="L54" s="113"/>
    </row>
    <row r="56" spans="2:12" x14ac:dyDescent="0.25">
      <c r="B56" t="s">
        <v>151</v>
      </c>
      <c r="C56" t="s">
        <v>154</v>
      </c>
      <c r="D56" t="s">
        <v>152</v>
      </c>
      <c r="I56" t="s">
        <v>151</v>
      </c>
      <c r="J56" t="s">
        <v>153</v>
      </c>
      <c r="K56" s="112" t="s">
        <v>152</v>
      </c>
      <c r="L56" s="112"/>
    </row>
    <row r="57" spans="2:12" x14ac:dyDescent="0.25">
      <c r="B57">
        <v>1</v>
      </c>
      <c r="C57">
        <v>1</v>
      </c>
      <c r="D57">
        <v>40</v>
      </c>
      <c r="I57" s="16">
        <v>1</v>
      </c>
      <c r="J57" s="16">
        <v>4</v>
      </c>
      <c r="K57" s="16">
        <v>80</v>
      </c>
      <c r="L57" t="s">
        <v>105</v>
      </c>
    </row>
    <row r="58" spans="2:12" x14ac:dyDescent="0.25">
      <c r="B58">
        <v>1</v>
      </c>
      <c r="C58">
        <v>2</v>
      </c>
      <c r="D58">
        <v>40</v>
      </c>
      <c r="I58" s="16">
        <v>1</v>
      </c>
      <c r="J58" s="16">
        <v>2</v>
      </c>
      <c r="K58" s="16">
        <v>40</v>
      </c>
    </row>
    <row r="59" spans="2:12" x14ac:dyDescent="0.25">
      <c r="B59">
        <v>1</v>
      </c>
      <c r="C59">
        <v>5</v>
      </c>
      <c r="D59">
        <v>100</v>
      </c>
      <c r="I59" s="16">
        <v>1</v>
      </c>
      <c r="J59" s="16">
        <v>4</v>
      </c>
      <c r="K59" s="16">
        <v>80</v>
      </c>
    </row>
    <row r="60" spans="2:12" x14ac:dyDescent="0.25">
      <c r="B60">
        <v>1</v>
      </c>
      <c r="C60">
        <v>2</v>
      </c>
      <c r="D60">
        <v>40</v>
      </c>
      <c r="I60" s="16">
        <v>1</v>
      </c>
      <c r="J60" s="16">
        <v>4</v>
      </c>
      <c r="K60" s="16">
        <v>80</v>
      </c>
    </row>
    <row r="61" spans="2:12" x14ac:dyDescent="0.25">
      <c r="B61" t="s">
        <v>105</v>
      </c>
      <c r="C61" t="s">
        <v>105</v>
      </c>
      <c r="D61" t="s">
        <v>105</v>
      </c>
      <c r="I61" s="16">
        <v>2</v>
      </c>
      <c r="J61" s="16">
        <v>6</v>
      </c>
      <c r="K61" s="16">
        <v>120</v>
      </c>
    </row>
    <row r="62" spans="2:12" ht="15.75" thickBot="1" x14ac:dyDescent="0.3">
      <c r="I62" s="16">
        <v>1</v>
      </c>
      <c r="J62" s="16">
        <v>2</v>
      </c>
      <c r="K62" s="16">
        <v>40</v>
      </c>
    </row>
    <row r="63" spans="2:12" ht="18" thickBot="1" x14ac:dyDescent="0.35">
      <c r="B63" s="51">
        <f>SUM(B57:B62)</f>
        <v>4</v>
      </c>
      <c r="C63" s="57">
        <f>SUM(C57:C62)</f>
        <v>10</v>
      </c>
      <c r="D63" s="61">
        <f>SUM(D57:D62)</f>
        <v>220</v>
      </c>
      <c r="E63" s="62" t="s">
        <v>161</v>
      </c>
      <c r="I63" s="16">
        <v>1</v>
      </c>
      <c r="J63" s="16">
        <v>5</v>
      </c>
      <c r="K63" s="16">
        <v>100</v>
      </c>
    </row>
    <row r="64" spans="2:12" x14ac:dyDescent="0.25">
      <c r="I64" s="16">
        <v>1</v>
      </c>
      <c r="J64" s="16">
        <v>4</v>
      </c>
      <c r="K64" s="16">
        <v>80</v>
      </c>
    </row>
    <row r="65" spans="2:13" x14ac:dyDescent="0.25">
      <c r="I65" s="16">
        <v>1</v>
      </c>
      <c r="J65" s="16">
        <v>3</v>
      </c>
      <c r="K65" s="16">
        <v>60</v>
      </c>
    </row>
    <row r="66" spans="2:13" x14ac:dyDescent="0.25">
      <c r="I66" s="16">
        <v>1</v>
      </c>
      <c r="J66" s="16">
        <v>2</v>
      </c>
      <c r="K66" s="16">
        <v>40</v>
      </c>
    </row>
    <row r="67" spans="2:13" x14ac:dyDescent="0.25">
      <c r="I67" s="16">
        <v>1</v>
      </c>
      <c r="J67" s="16">
        <v>9</v>
      </c>
      <c r="K67" s="16">
        <v>180</v>
      </c>
    </row>
    <row r="68" spans="2:13" x14ac:dyDescent="0.25">
      <c r="I68" s="16">
        <v>1</v>
      </c>
      <c r="J68" s="16">
        <v>3</v>
      </c>
      <c r="K68" s="16">
        <v>60</v>
      </c>
    </row>
    <row r="69" spans="2:13" ht="15.75" thickBot="1" x14ac:dyDescent="0.3"/>
    <row r="70" spans="2:13" ht="18" thickBot="1" x14ac:dyDescent="0.35">
      <c r="I70" s="52">
        <f>SUM(I57:I69)</f>
        <v>13</v>
      </c>
      <c r="J70" s="58">
        <f>SUM(J57:J69)</f>
        <v>48</v>
      </c>
      <c r="K70" s="63">
        <f>SUM(K57:K69)</f>
        <v>960</v>
      </c>
      <c r="L70" s="62" t="s">
        <v>161</v>
      </c>
    </row>
    <row r="74" spans="2:13" ht="20.25" x14ac:dyDescent="0.4">
      <c r="E74" s="60" t="s">
        <v>157</v>
      </c>
      <c r="F74" s="60"/>
      <c r="G74" s="59"/>
      <c r="H74" s="59"/>
      <c r="I74" s="60" t="s">
        <v>156</v>
      </c>
      <c r="J74" s="46"/>
    </row>
    <row r="75" spans="2:13" ht="17.25" x14ac:dyDescent="0.3">
      <c r="B75" s="16"/>
      <c r="C75" s="16"/>
      <c r="D75" s="54"/>
      <c r="E75" s="64" t="s">
        <v>159</v>
      </c>
      <c r="F75" s="64" t="s">
        <v>158</v>
      </c>
      <c r="G75" s="64" t="s">
        <v>160</v>
      </c>
      <c r="H75" s="56"/>
      <c r="I75" s="64" t="s">
        <v>116</v>
      </c>
      <c r="J75" s="64" t="s">
        <v>114</v>
      </c>
      <c r="K75" s="64" t="s">
        <v>115</v>
      </c>
      <c r="L75" s="64" t="s">
        <v>131</v>
      </c>
      <c r="M75" s="55"/>
    </row>
    <row r="76" spans="2:13" ht="17.25" x14ac:dyDescent="0.3">
      <c r="D76" s="55"/>
      <c r="E76" s="24">
        <v>4</v>
      </c>
      <c r="F76" s="24">
        <v>200</v>
      </c>
      <c r="G76" s="24">
        <v>100</v>
      </c>
      <c r="H76" s="55"/>
      <c r="I76" s="24"/>
      <c r="J76" s="24"/>
      <c r="K76" s="24"/>
      <c r="L76" s="24"/>
      <c r="M76" s="55"/>
    </row>
    <row r="77" spans="2:13" ht="17.25" x14ac:dyDescent="0.3">
      <c r="D77" s="55"/>
      <c r="E77" s="24">
        <v>10</v>
      </c>
      <c r="F77" s="24">
        <v>300</v>
      </c>
      <c r="G77" s="24">
        <v>150</v>
      </c>
      <c r="H77" s="55"/>
      <c r="I77" s="24">
        <v>180</v>
      </c>
      <c r="J77" s="24">
        <v>110</v>
      </c>
      <c r="K77" s="24">
        <v>2</v>
      </c>
      <c r="L77" s="24">
        <v>10</v>
      </c>
      <c r="M77" s="55"/>
    </row>
    <row r="78" spans="2:13" ht="17.25" x14ac:dyDescent="0.3">
      <c r="D78" s="55"/>
      <c r="E78" s="24"/>
      <c r="F78" s="24">
        <v>100</v>
      </c>
      <c r="G78" s="24">
        <v>150</v>
      </c>
      <c r="H78" s="55"/>
      <c r="I78" s="24">
        <v>150</v>
      </c>
      <c r="J78" s="24">
        <v>200</v>
      </c>
      <c r="K78" s="24">
        <v>4</v>
      </c>
      <c r="L78" s="24">
        <v>5</v>
      </c>
      <c r="M78" s="55"/>
    </row>
    <row r="79" spans="2:13" ht="17.25" x14ac:dyDescent="0.3">
      <c r="D79" s="55"/>
      <c r="E79" s="24"/>
      <c r="F79" s="24"/>
      <c r="G79" s="24"/>
      <c r="H79" s="55"/>
      <c r="I79" s="24">
        <v>150</v>
      </c>
      <c r="J79" s="24">
        <v>160</v>
      </c>
      <c r="K79" s="24"/>
      <c r="L79" s="24">
        <v>5</v>
      </c>
      <c r="M79" s="55"/>
    </row>
    <row r="80" spans="2:13" ht="17.25" x14ac:dyDescent="0.3">
      <c r="B80" s="53"/>
      <c r="C80" s="53"/>
      <c r="D80" s="56"/>
      <c r="E80" s="64">
        <f>SUM(E76:E79)</f>
        <v>14</v>
      </c>
      <c r="F80" s="64">
        <f>SUM(F76:F79)</f>
        <v>600</v>
      </c>
      <c r="G80" s="24">
        <f>SUM(G76:G79)</f>
        <v>400</v>
      </c>
      <c r="H80" s="55"/>
      <c r="I80" s="64">
        <f>SUM(I77:I79)</f>
        <v>480</v>
      </c>
      <c r="J80" s="64">
        <f>SUM(J77:J79)</f>
        <v>470</v>
      </c>
      <c r="K80" s="64">
        <f>SUM(K77:K79)</f>
        <v>6</v>
      </c>
      <c r="L80" s="64">
        <f>SUM(L77:L79)</f>
        <v>20</v>
      </c>
      <c r="M80" s="55"/>
    </row>
    <row r="81" spans="2:13" ht="17.25" x14ac:dyDescent="0.3"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3" spans="2:13" ht="18.75" x14ac:dyDescent="0.3">
      <c r="G83" s="66" t="s">
        <v>155</v>
      </c>
      <c r="H83" s="65">
        <f>SUM(E80:M80)</f>
        <v>1990</v>
      </c>
    </row>
    <row r="87" spans="2:13" x14ac:dyDescent="0.25">
      <c r="B87" t="s">
        <v>166</v>
      </c>
      <c r="C87" t="s">
        <v>167</v>
      </c>
    </row>
    <row r="88" spans="2:13" x14ac:dyDescent="0.25">
      <c r="B88">
        <v>6</v>
      </c>
      <c r="C88">
        <v>2</v>
      </c>
    </row>
    <row r="89" spans="2:13" x14ac:dyDescent="0.25">
      <c r="B89">
        <v>9</v>
      </c>
      <c r="C89">
        <v>4</v>
      </c>
    </row>
    <row r="90" spans="2:13" x14ac:dyDescent="0.25">
      <c r="B90">
        <v>8</v>
      </c>
      <c r="C90">
        <v>3</v>
      </c>
    </row>
    <row r="91" spans="2:13" x14ac:dyDescent="0.25">
      <c r="B91" s="53">
        <v>10</v>
      </c>
      <c r="C91" s="53">
        <v>5</v>
      </c>
    </row>
    <row r="92" spans="2:13" x14ac:dyDescent="0.25">
      <c r="B92" s="53">
        <v>8</v>
      </c>
      <c r="C92" s="53">
        <v>3</v>
      </c>
    </row>
    <row r="93" spans="2:13" x14ac:dyDescent="0.25">
      <c r="B93">
        <v>8</v>
      </c>
      <c r="C93">
        <v>6</v>
      </c>
    </row>
    <row r="94" spans="2:13" x14ac:dyDescent="0.25">
      <c r="B94">
        <v>9</v>
      </c>
      <c r="C94">
        <v>7</v>
      </c>
    </row>
    <row r="95" spans="2:13" x14ac:dyDescent="0.25">
      <c r="B95">
        <v>6</v>
      </c>
      <c r="C95">
        <v>4</v>
      </c>
    </row>
    <row r="96" spans="2:13" x14ac:dyDescent="0.25">
      <c r="B96">
        <v>3</v>
      </c>
      <c r="C96">
        <v>0</v>
      </c>
    </row>
    <row r="97" spans="2:3" x14ac:dyDescent="0.25">
      <c r="B97">
        <v>7</v>
      </c>
      <c r="C97">
        <v>4</v>
      </c>
    </row>
    <row r="98" spans="2:3" x14ac:dyDescent="0.25">
      <c r="B98">
        <v>5</v>
      </c>
      <c r="C98">
        <v>2</v>
      </c>
    </row>
    <row r="99" spans="2:3" x14ac:dyDescent="0.25">
      <c r="B99">
        <v>7</v>
      </c>
      <c r="C99">
        <v>5</v>
      </c>
    </row>
    <row r="100" spans="2:3" x14ac:dyDescent="0.25">
      <c r="B100">
        <v>6</v>
      </c>
      <c r="C100">
        <v>5</v>
      </c>
    </row>
    <row r="101" spans="2:3" x14ac:dyDescent="0.25">
      <c r="B101">
        <v>9</v>
      </c>
      <c r="C101">
        <v>6</v>
      </c>
    </row>
    <row r="102" spans="2:3" x14ac:dyDescent="0.25">
      <c r="B102">
        <v>7</v>
      </c>
      <c r="C102">
        <v>2</v>
      </c>
    </row>
    <row r="103" spans="2:3" x14ac:dyDescent="0.25">
      <c r="B103">
        <v>7</v>
      </c>
      <c r="C103">
        <v>3</v>
      </c>
    </row>
    <row r="104" spans="2:3" x14ac:dyDescent="0.25">
      <c r="B104">
        <v>10</v>
      </c>
      <c r="C104">
        <v>6</v>
      </c>
    </row>
    <row r="105" spans="2:3" x14ac:dyDescent="0.25">
      <c r="B105">
        <v>7</v>
      </c>
      <c r="C105">
        <v>5</v>
      </c>
    </row>
    <row r="106" spans="2:3" x14ac:dyDescent="0.25">
      <c r="B106">
        <v>7</v>
      </c>
      <c r="C106">
        <v>4</v>
      </c>
    </row>
    <row r="107" spans="2:3" x14ac:dyDescent="0.25">
      <c r="B107">
        <v>5</v>
      </c>
      <c r="C107">
        <v>1</v>
      </c>
    </row>
    <row r="108" spans="2:3" x14ac:dyDescent="0.25">
      <c r="B108">
        <v>7</v>
      </c>
      <c r="C108">
        <v>3</v>
      </c>
    </row>
    <row r="109" spans="2:3" x14ac:dyDescent="0.25">
      <c r="B109">
        <v>78</v>
      </c>
      <c r="C109">
        <v>2</v>
      </c>
    </row>
    <row r="110" spans="2:3" x14ac:dyDescent="0.25">
      <c r="B110">
        <v>3</v>
      </c>
      <c r="C110">
        <v>4</v>
      </c>
    </row>
    <row r="111" spans="2:3" x14ac:dyDescent="0.25">
      <c r="B111">
        <v>4</v>
      </c>
      <c r="C111">
        <v>1</v>
      </c>
    </row>
    <row r="112" spans="2:3" x14ac:dyDescent="0.25">
      <c r="B112">
        <v>5</v>
      </c>
      <c r="C112">
        <v>2</v>
      </c>
    </row>
    <row r="113" spans="2:4" x14ac:dyDescent="0.25">
      <c r="B113">
        <v>4</v>
      </c>
      <c r="C113">
        <v>1</v>
      </c>
    </row>
    <row r="114" spans="2:4" x14ac:dyDescent="0.25">
      <c r="B114">
        <v>4</v>
      </c>
      <c r="C114">
        <v>1</v>
      </c>
    </row>
    <row r="115" spans="2:4" x14ac:dyDescent="0.25">
      <c r="B115">
        <v>3</v>
      </c>
      <c r="C115">
        <v>2</v>
      </c>
    </row>
    <row r="116" spans="2:4" x14ac:dyDescent="0.25">
      <c r="B116">
        <v>5</v>
      </c>
      <c r="C116">
        <v>3</v>
      </c>
    </row>
    <row r="117" spans="2:4" x14ac:dyDescent="0.25">
      <c r="B117">
        <v>7</v>
      </c>
      <c r="C117">
        <v>3</v>
      </c>
    </row>
    <row r="118" spans="2:4" x14ac:dyDescent="0.25">
      <c r="B118">
        <v>4</v>
      </c>
      <c r="C118">
        <v>2</v>
      </c>
    </row>
    <row r="119" spans="2:4" x14ac:dyDescent="0.25">
      <c r="B119">
        <v>6</v>
      </c>
      <c r="C119">
        <v>4</v>
      </c>
    </row>
    <row r="120" spans="2:4" x14ac:dyDescent="0.25">
      <c r="B120">
        <v>8</v>
      </c>
      <c r="C120">
        <v>5</v>
      </c>
    </row>
    <row r="121" spans="2:4" x14ac:dyDescent="0.25">
      <c r="B121">
        <v>4</v>
      </c>
      <c r="C121">
        <v>1</v>
      </c>
    </row>
    <row r="126" spans="2:4" x14ac:dyDescent="0.25">
      <c r="B126">
        <f>SUM(B88:B125)</f>
        <v>286</v>
      </c>
      <c r="C126">
        <f>SUM(C88:C125)</f>
        <v>111</v>
      </c>
      <c r="D126">
        <f>SUM(B126:C126)</f>
        <v>397</v>
      </c>
    </row>
  </sheetData>
  <mergeCells count="17">
    <mergeCell ref="A1:N1"/>
    <mergeCell ref="B3:C3"/>
    <mergeCell ref="G3:H3"/>
    <mergeCell ref="I3:J3"/>
    <mergeCell ref="D3:F3"/>
    <mergeCell ref="K56:L56"/>
    <mergeCell ref="I54:L54"/>
    <mergeCell ref="B54:E54"/>
    <mergeCell ref="A3:A4"/>
    <mergeCell ref="M3:N3"/>
    <mergeCell ref="A32:N32"/>
    <mergeCell ref="A34:A35"/>
    <mergeCell ref="B34:C34"/>
    <mergeCell ref="D34:F34"/>
    <mergeCell ref="G34:H34"/>
    <mergeCell ref="I34:J34"/>
    <mergeCell ref="M34:N3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S23"/>
  <sheetViews>
    <sheetView zoomScale="75" zoomScaleNormal="75" workbookViewId="0">
      <pane xSplit="4" ySplit="3" topLeftCell="E12" activePane="bottomRight" state="frozen"/>
      <selection pane="topRight" activeCell="E1" sqref="E1"/>
      <selection pane="bottomLeft" activeCell="A4" sqref="A4"/>
      <selection pane="bottomRight" activeCell="P15" sqref="P15"/>
    </sheetView>
  </sheetViews>
  <sheetFormatPr baseColWidth="10" defaultRowHeight="15" x14ac:dyDescent="0.25"/>
  <cols>
    <col min="1" max="1" width="7.7109375" customWidth="1"/>
    <col min="2" max="4" width="24.7109375" customWidth="1"/>
    <col min="5" max="14" width="13.7109375" customWidth="1"/>
  </cols>
  <sheetData>
    <row r="1" spans="1:19" ht="30" customHeight="1" x14ac:dyDescent="0.3">
      <c r="A1" s="133" t="s">
        <v>193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69"/>
      <c r="P1" s="69"/>
    </row>
    <row r="2" spans="1:19" ht="0.75" customHeight="1" x14ac:dyDescent="0.3">
      <c r="A2" s="136" t="s">
        <v>0</v>
      </c>
      <c r="B2" s="136" t="s">
        <v>54</v>
      </c>
      <c r="C2" s="136" t="s">
        <v>15</v>
      </c>
      <c r="D2" s="136" t="s">
        <v>79</v>
      </c>
      <c r="E2" s="138" t="s">
        <v>16</v>
      </c>
      <c r="F2" s="139"/>
      <c r="G2" s="138" t="s">
        <v>19</v>
      </c>
      <c r="H2" s="139"/>
      <c r="I2" s="138" t="s">
        <v>20</v>
      </c>
      <c r="J2" s="139"/>
      <c r="K2" s="138" t="s">
        <v>21</v>
      </c>
      <c r="L2" s="139"/>
      <c r="M2" s="138" t="s">
        <v>22</v>
      </c>
      <c r="N2" s="139"/>
      <c r="O2" s="69"/>
      <c r="P2" s="69"/>
    </row>
    <row r="3" spans="1:19" ht="30" hidden="1" customHeight="1" x14ac:dyDescent="0.3">
      <c r="A3" s="137"/>
      <c r="B3" s="137"/>
      <c r="C3" s="137"/>
      <c r="D3" s="137"/>
      <c r="E3" s="138" t="s">
        <v>101</v>
      </c>
      <c r="F3" s="139"/>
      <c r="G3" s="138" t="s">
        <v>102</v>
      </c>
      <c r="H3" s="139"/>
      <c r="I3" s="138" t="s">
        <v>103</v>
      </c>
      <c r="J3" s="139"/>
      <c r="K3" s="138" t="s">
        <v>104</v>
      </c>
      <c r="L3" s="139"/>
      <c r="M3" s="138" t="s">
        <v>92</v>
      </c>
      <c r="N3" s="139"/>
      <c r="O3" s="69"/>
      <c r="P3" s="69"/>
    </row>
    <row r="4" spans="1:19" ht="30" customHeight="1" x14ac:dyDescent="0.3">
      <c r="A4" s="122" t="s">
        <v>0</v>
      </c>
      <c r="B4" s="122" t="s">
        <v>194</v>
      </c>
      <c r="C4" s="122" t="s">
        <v>15</v>
      </c>
      <c r="D4" s="122" t="s">
        <v>79</v>
      </c>
      <c r="E4" s="140" t="s">
        <v>192</v>
      </c>
      <c r="F4" s="141"/>
      <c r="G4" s="140" t="s">
        <v>179</v>
      </c>
      <c r="H4" s="141"/>
      <c r="I4" s="140" t="s">
        <v>180</v>
      </c>
      <c r="J4" s="141"/>
      <c r="K4" s="140" t="s">
        <v>181</v>
      </c>
      <c r="L4" s="141"/>
      <c r="M4" s="142" t="s">
        <v>116</v>
      </c>
      <c r="N4" s="143"/>
      <c r="O4" s="69"/>
      <c r="P4" s="69"/>
    </row>
    <row r="5" spans="1:19" ht="30" customHeight="1" x14ac:dyDescent="0.3">
      <c r="A5" s="123"/>
      <c r="B5" s="123"/>
      <c r="C5" s="123"/>
      <c r="D5" s="123"/>
      <c r="E5" s="129" t="s">
        <v>195</v>
      </c>
      <c r="F5" s="130"/>
      <c r="G5" s="129" t="s">
        <v>196</v>
      </c>
      <c r="H5" s="130"/>
      <c r="I5" s="129" t="s">
        <v>197</v>
      </c>
      <c r="J5" s="130"/>
      <c r="K5" s="129" t="s">
        <v>198</v>
      </c>
      <c r="L5" s="130"/>
      <c r="M5" s="131" t="s">
        <v>92</v>
      </c>
      <c r="N5" s="132"/>
      <c r="O5" s="69"/>
      <c r="P5" s="69"/>
    </row>
    <row r="6" spans="1:19" ht="60" customHeight="1" x14ac:dyDescent="0.3">
      <c r="A6" s="124"/>
      <c r="B6" s="124"/>
      <c r="C6" s="124"/>
      <c r="D6" s="124"/>
      <c r="E6" s="71" t="s">
        <v>17</v>
      </c>
      <c r="F6" s="71" t="s">
        <v>18</v>
      </c>
      <c r="G6" s="71" t="s">
        <v>17</v>
      </c>
      <c r="H6" s="71" t="s">
        <v>18</v>
      </c>
      <c r="I6" s="71" t="s">
        <v>17</v>
      </c>
      <c r="J6" s="71" t="s">
        <v>18</v>
      </c>
      <c r="K6" s="71" t="s">
        <v>17</v>
      </c>
      <c r="L6" s="71" t="s">
        <v>18</v>
      </c>
      <c r="M6" s="72" t="s">
        <v>23</v>
      </c>
      <c r="N6" s="72" t="s">
        <v>24</v>
      </c>
      <c r="O6" s="69"/>
      <c r="P6" s="69"/>
    </row>
    <row r="7" spans="1:19" ht="42" customHeight="1" x14ac:dyDescent="0.3">
      <c r="A7" s="125">
        <v>1</v>
      </c>
      <c r="B7" s="120" t="s">
        <v>1</v>
      </c>
      <c r="C7" s="2" t="s">
        <v>177</v>
      </c>
      <c r="D7" s="2"/>
      <c r="E7" s="79">
        <v>0</v>
      </c>
      <c r="F7" s="79">
        <v>0</v>
      </c>
      <c r="G7" s="5">
        <v>0</v>
      </c>
      <c r="H7" s="5">
        <v>0</v>
      </c>
      <c r="I7" s="79">
        <v>0</v>
      </c>
      <c r="J7" s="79">
        <v>0</v>
      </c>
      <c r="K7" s="5">
        <v>0</v>
      </c>
      <c r="L7" s="5">
        <v>0</v>
      </c>
      <c r="M7" s="74">
        <f t="shared" ref="M7:M9" si="0">SUM(E7,G7,I7,K7)</f>
        <v>0</v>
      </c>
      <c r="N7" s="74">
        <f t="shared" ref="N7:N9" si="1">SUM(F7,H7,J7,L7)</f>
        <v>0</v>
      </c>
      <c r="O7" s="69"/>
      <c r="P7" s="69"/>
    </row>
    <row r="8" spans="1:19" ht="42" customHeight="1" x14ac:dyDescent="0.3">
      <c r="A8" s="125"/>
      <c r="B8" s="120"/>
      <c r="C8" s="2" t="s">
        <v>26</v>
      </c>
      <c r="D8" s="2">
        <v>350</v>
      </c>
      <c r="E8" s="79">
        <v>0</v>
      </c>
      <c r="F8" s="79">
        <v>0</v>
      </c>
      <c r="G8" s="5">
        <v>0</v>
      </c>
      <c r="H8" s="5">
        <v>0</v>
      </c>
      <c r="I8" s="79">
        <v>0</v>
      </c>
      <c r="J8" s="79">
        <v>0</v>
      </c>
      <c r="K8" s="5">
        <v>0</v>
      </c>
      <c r="L8" s="5">
        <v>0</v>
      </c>
      <c r="M8" s="74">
        <f t="shared" si="0"/>
        <v>0</v>
      </c>
      <c r="N8" s="74">
        <f t="shared" si="1"/>
        <v>0</v>
      </c>
      <c r="O8" s="69"/>
      <c r="P8" s="69"/>
    </row>
    <row r="9" spans="1:19" ht="42" customHeight="1" x14ac:dyDescent="0.3">
      <c r="A9" s="126"/>
      <c r="B9" s="121"/>
      <c r="C9" s="2" t="s">
        <v>27</v>
      </c>
      <c r="D9" s="2" t="s">
        <v>74</v>
      </c>
      <c r="E9" s="79">
        <v>0</v>
      </c>
      <c r="F9" s="79">
        <v>0</v>
      </c>
      <c r="G9" s="5">
        <v>0</v>
      </c>
      <c r="H9" s="5">
        <v>0</v>
      </c>
      <c r="I9" s="79">
        <v>0</v>
      </c>
      <c r="J9" s="79">
        <v>0</v>
      </c>
      <c r="K9" s="5">
        <v>0</v>
      </c>
      <c r="L9" s="5">
        <v>0</v>
      </c>
      <c r="M9" s="74">
        <f t="shared" si="0"/>
        <v>0</v>
      </c>
      <c r="N9" s="74">
        <f t="shared" si="1"/>
        <v>0</v>
      </c>
      <c r="O9" s="70"/>
      <c r="P9" s="69"/>
    </row>
    <row r="10" spans="1:19" s="1" customFormat="1" ht="42" customHeight="1" x14ac:dyDescent="0.3">
      <c r="A10" s="127">
        <v>2</v>
      </c>
      <c r="B10" s="128" t="s">
        <v>169</v>
      </c>
      <c r="C10" s="5" t="s">
        <v>185</v>
      </c>
      <c r="D10" s="5"/>
      <c r="E10" s="79">
        <v>0</v>
      </c>
      <c r="F10" s="79">
        <v>0</v>
      </c>
      <c r="G10" s="5">
        <v>0</v>
      </c>
      <c r="H10" s="5">
        <v>0</v>
      </c>
      <c r="I10" s="79">
        <v>0</v>
      </c>
      <c r="J10" s="79">
        <v>0</v>
      </c>
      <c r="K10" s="154">
        <v>50</v>
      </c>
      <c r="L10" s="154">
        <v>200</v>
      </c>
      <c r="M10" s="74">
        <f t="shared" ref="M10" si="2">SUM(E10,G10,I10,K10)</f>
        <v>50</v>
      </c>
      <c r="N10" s="74">
        <f t="shared" ref="N10" si="3">SUM(F10,H10,J10,L10)</f>
        <v>200</v>
      </c>
      <c r="O10" s="70"/>
      <c r="P10" s="69"/>
      <c r="Q10"/>
      <c r="R10"/>
      <c r="S10"/>
    </row>
    <row r="11" spans="1:19" s="1" customFormat="1" ht="42" customHeight="1" x14ac:dyDescent="0.3">
      <c r="A11" s="125"/>
      <c r="B11" s="120"/>
      <c r="C11" s="5" t="s">
        <v>184</v>
      </c>
      <c r="D11" s="5"/>
      <c r="E11" s="79">
        <v>0</v>
      </c>
      <c r="F11" s="79">
        <v>0</v>
      </c>
      <c r="G11" s="5">
        <v>0</v>
      </c>
      <c r="H11" s="5">
        <v>0</v>
      </c>
      <c r="I11" s="79">
        <v>0</v>
      </c>
      <c r="J11" s="79">
        <v>0</v>
      </c>
      <c r="K11" s="154">
        <v>40</v>
      </c>
      <c r="L11" s="154">
        <v>40</v>
      </c>
      <c r="M11" s="74">
        <f t="shared" ref="M11:M23" si="4">SUM(E11,G11,I11,K11)</f>
        <v>40</v>
      </c>
      <c r="N11" s="74">
        <f t="shared" ref="N11:N23" si="5">SUM(F11,H11,J11,L11)</f>
        <v>40</v>
      </c>
      <c r="O11" s="70"/>
      <c r="P11" s="69"/>
      <c r="Q11"/>
      <c r="R11"/>
      <c r="S11"/>
    </row>
    <row r="12" spans="1:19" s="1" customFormat="1" ht="42" customHeight="1" x14ac:dyDescent="0.3">
      <c r="A12" s="126"/>
      <c r="B12" s="121"/>
      <c r="C12" s="5" t="s">
        <v>28</v>
      </c>
      <c r="D12" s="5">
        <v>5</v>
      </c>
      <c r="E12" s="79">
        <v>0</v>
      </c>
      <c r="F12" s="79">
        <v>0</v>
      </c>
      <c r="G12" s="5">
        <v>0</v>
      </c>
      <c r="H12" s="5">
        <v>0</v>
      </c>
      <c r="I12" s="81">
        <v>2</v>
      </c>
      <c r="J12" s="81">
        <v>70</v>
      </c>
      <c r="K12" s="154">
        <v>1</v>
      </c>
      <c r="L12" s="154">
        <v>235</v>
      </c>
      <c r="M12" s="74">
        <f t="shared" si="4"/>
        <v>3</v>
      </c>
      <c r="N12" s="74">
        <f t="shared" si="5"/>
        <v>305</v>
      </c>
      <c r="O12" s="70"/>
      <c r="P12" s="69"/>
      <c r="Q12"/>
      <c r="R12"/>
      <c r="S12"/>
    </row>
    <row r="13" spans="1:19" s="1" customFormat="1" ht="42" customHeight="1" x14ac:dyDescent="0.3">
      <c r="A13" s="75">
        <v>3</v>
      </c>
      <c r="B13" s="73" t="s">
        <v>170</v>
      </c>
      <c r="C13" s="5" t="s">
        <v>29</v>
      </c>
      <c r="D13" s="5">
        <v>5</v>
      </c>
      <c r="E13" s="79">
        <v>0</v>
      </c>
      <c r="F13" s="79">
        <v>0</v>
      </c>
      <c r="G13" s="5">
        <v>0</v>
      </c>
      <c r="H13" s="5">
        <v>0</v>
      </c>
      <c r="I13" s="81">
        <v>2</v>
      </c>
      <c r="J13" s="81">
        <v>70</v>
      </c>
      <c r="K13" s="154">
        <v>1</v>
      </c>
      <c r="L13" s="154">
        <v>235</v>
      </c>
      <c r="M13" s="74">
        <f t="shared" si="4"/>
        <v>3</v>
      </c>
      <c r="N13" s="74">
        <f t="shared" si="5"/>
        <v>305</v>
      </c>
      <c r="O13" s="70"/>
      <c r="P13" s="69"/>
      <c r="Q13"/>
      <c r="R13"/>
      <c r="S13"/>
    </row>
    <row r="14" spans="1:19" s="1" customFormat="1" ht="42" customHeight="1" x14ac:dyDescent="0.3">
      <c r="A14" s="75">
        <v>4</v>
      </c>
      <c r="B14" s="75" t="s">
        <v>171</v>
      </c>
      <c r="C14" s="5" t="s">
        <v>29</v>
      </c>
      <c r="D14" s="5">
        <v>5</v>
      </c>
      <c r="E14" s="79">
        <v>0</v>
      </c>
      <c r="F14" s="79">
        <v>0</v>
      </c>
      <c r="G14" s="5">
        <v>0</v>
      </c>
      <c r="H14" s="5">
        <v>0</v>
      </c>
      <c r="I14" s="81">
        <v>2</v>
      </c>
      <c r="J14" s="81">
        <v>71</v>
      </c>
      <c r="K14" s="5">
        <v>0</v>
      </c>
      <c r="L14" s="5">
        <v>0</v>
      </c>
      <c r="M14" s="74">
        <f t="shared" si="4"/>
        <v>2</v>
      </c>
      <c r="N14" s="74">
        <f t="shared" si="5"/>
        <v>71</v>
      </c>
      <c r="O14" s="70"/>
      <c r="P14" s="69"/>
      <c r="Q14"/>
      <c r="R14"/>
      <c r="S14"/>
    </row>
    <row r="15" spans="1:19" ht="42" customHeight="1" x14ac:dyDescent="0.3">
      <c r="A15" s="76">
        <v>5</v>
      </c>
      <c r="B15" s="75" t="s">
        <v>172</v>
      </c>
      <c r="C15" s="2" t="s">
        <v>29</v>
      </c>
      <c r="D15" s="2">
        <v>5</v>
      </c>
      <c r="E15" s="79">
        <v>0</v>
      </c>
      <c r="F15" s="79">
        <v>0</v>
      </c>
      <c r="G15" s="5">
        <v>0</v>
      </c>
      <c r="H15" s="5">
        <v>0</v>
      </c>
      <c r="I15" s="81">
        <v>2</v>
      </c>
      <c r="J15" s="81">
        <v>71</v>
      </c>
      <c r="K15" s="5">
        <v>0</v>
      </c>
      <c r="L15" s="5">
        <v>0</v>
      </c>
      <c r="M15" s="74">
        <f t="shared" ref="M15" si="6">SUM(E15,G15,I15,K15)</f>
        <v>2</v>
      </c>
      <c r="N15" s="74">
        <f t="shared" ref="N15" si="7">SUM(F15,H15,J15,L15)</f>
        <v>71</v>
      </c>
      <c r="O15" s="70"/>
      <c r="P15" s="69"/>
    </row>
    <row r="16" spans="1:19" ht="42" customHeight="1" x14ac:dyDescent="0.3">
      <c r="A16" s="127">
        <v>6</v>
      </c>
      <c r="B16" s="127" t="s">
        <v>190</v>
      </c>
      <c r="C16" s="2" t="s">
        <v>186</v>
      </c>
      <c r="D16" s="2">
        <v>1</v>
      </c>
      <c r="E16" s="79">
        <v>0</v>
      </c>
      <c r="F16" s="79">
        <v>0</v>
      </c>
      <c r="G16" s="5">
        <v>0</v>
      </c>
      <c r="H16" s="5">
        <v>0</v>
      </c>
      <c r="I16" s="79">
        <v>0</v>
      </c>
      <c r="J16" s="79">
        <v>0</v>
      </c>
      <c r="K16" s="5">
        <v>0</v>
      </c>
      <c r="L16" s="5">
        <v>0</v>
      </c>
      <c r="M16" s="74">
        <f t="shared" si="4"/>
        <v>0</v>
      </c>
      <c r="N16" s="74">
        <f t="shared" si="5"/>
        <v>0</v>
      </c>
      <c r="O16" s="69"/>
      <c r="P16" s="69"/>
    </row>
    <row r="17" spans="1:17" ht="42" customHeight="1" x14ac:dyDescent="0.3">
      <c r="A17" s="125"/>
      <c r="B17" s="125"/>
      <c r="C17" s="2" t="s">
        <v>189</v>
      </c>
      <c r="D17" s="2"/>
      <c r="E17" s="79">
        <v>0</v>
      </c>
      <c r="F17" s="79">
        <v>0</v>
      </c>
      <c r="G17" s="5">
        <v>0</v>
      </c>
      <c r="H17" s="5">
        <v>0</v>
      </c>
      <c r="I17" s="79">
        <v>0</v>
      </c>
      <c r="J17" s="79">
        <v>0</v>
      </c>
      <c r="K17" s="5">
        <v>0</v>
      </c>
      <c r="L17" s="5">
        <v>0</v>
      </c>
      <c r="M17" s="74">
        <f t="shared" si="4"/>
        <v>0</v>
      </c>
      <c r="N17" s="74">
        <f t="shared" si="5"/>
        <v>0</v>
      </c>
      <c r="O17" s="69"/>
      <c r="P17" s="69"/>
    </row>
    <row r="18" spans="1:17" ht="42" customHeight="1" x14ac:dyDescent="0.3">
      <c r="A18" s="125"/>
      <c r="B18" s="125"/>
      <c r="C18" s="2" t="s">
        <v>174</v>
      </c>
      <c r="D18" s="2"/>
      <c r="E18" s="79">
        <v>0</v>
      </c>
      <c r="F18" s="79">
        <v>0</v>
      </c>
      <c r="G18" s="5">
        <v>0</v>
      </c>
      <c r="H18" s="5">
        <v>0</v>
      </c>
      <c r="I18" s="79">
        <v>0</v>
      </c>
      <c r="J18" s="79">
        <v>0</v>
      </c>
      <c r="K18" s="5">
        <v>0</v>
      </c>
      <c r="L18" s="5">
        <v>0</v>
      </c>
      <c r="M18" s="74">
        <f t="shared" si="4"/>
        <v>0</v>
      </c>
      <c r="N18" s="74">
        <f t="shared" si="5"/>
        <v>0</v>
      </c>
      <c r="O18" s="69"/>
      <c r="P18" s="69"/>
    </row>
    <row r="19" spans="1:17" ht="42" customHeight="1" x14ac:dyDescent="0.3">
      <c r="A19" s="126"/>
      <c r="B19" s="126"/>
      <c r="C19" s="7" t="s">
        <v>87</v>
      </c>
      <c r="D19" s="2"/>
      <c r="E19" s="79">
        <v>0</v>
      </c>
      <c r="F19" s="79">
        <v>0</v>
      </c>
      <c r="G19" s="5">
        <v>0</v>
      </c>
      <c r="H19" s="5">
        <v>0</v>
      </c>
      <c r="I19" s="79">
        <v>0</v>
      </c>
      <c r="J19" s="79">
        <v>0</v>
      </c>
      <c r="K19" s="154">
        <v>150</v>
      </c>
      <c r="L19" s="154">
        <v>150</v>
      </c>
      <c r="M19" s="74">
        <f t="shared" si="4"/>
        <v>150</v>
      </c>
      <c r="N19" s="74">
        <f t="shared" si="5"/>
        <v>150</v>
      </c>
      <c r="O19" s="69"/>
      <c r="P19" s="69"/>
    </row>
    <row r="20" spans="1:17" ht="42" customHeight="1" x14ac:dyDescent="0.3">
      <c r="A20" s="75">
        <v>7</v>
      </c>
      <c r="B20" s="73" t="s">
        <v>175</v>
      </c>
      <c r="C20" s="2" t="s">
        <v>187</v>
      </c>
      <c r="D20" s="2">
        <v>20</v>
      </c>
      <c r="E20" s="79">
        <v>0</v>
      </c>
      <c r="F20" s="79">
        <v>0</v>
      </c>
      <c r="G20" s="5">
        <v>0</v>
      </c>
      <c r="H20" s="5">
        <v>0</v>
      </c>
      <c r="I20" s="79">
        <v>0</v>
      </c>
      <c r="J20" s="79">
        <v>0</v>
      </c>
      <c r="K20" s="5">
        <v>0</v>
      </c>
      <c r="L20" s="5">
        <v>0</v>
      </c>
      <c r="M20" s="74">
        <f t="shared" si="4"/>
        <v>0</v>
      </c>
      <c r="N20" s="74">
        <f t="shared" si="5"/>
        <v>0</v>
      </c>
      <c r="O20" s="152"/>
      <c r="P20" s="153"/>
      <c r="Q20" s="153"/>
    </row>
    <row r="21" spans="1:17" ht="42" customHeight="1" x14ac:dyDescent="0.3">
      <c r="A21" s="75">
        <v>8</v>
      </c>
      <c r="B21" s="75" t="s">
        <v>5</v>
      </c>
      <c r="C21" s="2" t="s">
        <v>31</v>
      </c>
      <c r="D21" s="2"/>
      <c r="E21" s="79">
        <v>0</v>
      </c>
      <c r="F21" s="79">
        <v>0</v>
      </c>
      <c r="G21" s="5">
        <v>0</v>
      </c>
      <c r="H21" s="5">
        <v>0</v>
      </c>
      <c r="I21" s="79">
        <v>0</v>
      </c>
      <c r="J21" s="79">
        <v>0</v>
      </c>
      <c r="K21" s="154">
        <v>1</v>
      </c>
      <c r="L21" s="154">
        <v>235</v>
      </c>
      <c r="M21" s="74">
        <f t="shared" si="4"/>
        <v>1</v>
      </c>
      <c r="N21" s="74">
        <f t="shared" si="5"/>
        <v>235</v>
      </c>
      <c r="O21" s="152"/>
      <c r="P21" s="153"/>
      <c r="Q21" s="153"/>
    </row>
    <row r="22" spans="1:17" ht="42" customHeight="1" x14ac:dyDescent="0.3">
      <c r="A22" s="127">
        <v>9</v>
      </c>
      <c r="B22" s="128" t="s">
        <v>183</v>
      </c>
      <c r="C22" s="2" t="s">
        <v>82</v>
      </c>
      <c r="D22" s="2"/>
      <c r="E22" s="79">
        <v>0</v>
      </c>
      <c r="F22" s="79">
        <v>0</v>
      </c>
      <c r="G22" s="5">
        <v>0</v>
      </c>
      <c r="H22" s="5">
        <v>0</v>
      </c>
      <c r="I22" s="79">
        <v>0</v>
      </c>
      <c r="J22" s="79">
        <v>0</v>
      </c>
      <c r="K22" s="5">
        <v>0</v>
      </c>
      <c r="L22" s="5">
        <v>0</v>
      </c>
      <c r="M22" s="74">
        <f t="shared" si="4"/>
        <v>0</v>
      </c>
      <c r="N22" s="74">
        <f t="shared" si="5"/>
        <v>0</v>
      </c>
      <c r="O22" s="152"/>
      <c r="P22" s="153"/>
      <c r="Q22" s="153"/>
    </row>
    <row r="23" spans="1:17" ht="42" customHeight="1" x14ac:dyDescent="0.3">
      <c r="A23" s="126"/>
      <c r="B23" s="121"/>
      <c r="C23" s="2" t="s">
        <v>83</v>
      </c>
      <c r="D23" s="2" t="s">
        <v>84</v>
      </c>
      <c r="E23" s="79">
        <v>0</v>
      </c>
      <c r="F23" s="79">
        <v>0</v>
      </c>
      <c r="G23" s="5">
        <v>0</v>
      </c>
      <c r="H23" s="5">
        <v>0</v>
      </c>
      <c r="I23" s="79">
        <v>0</v>
      </c>
      <c r="J23" s="79">
        <v>0</v>
      </c>
      <c r="K23" s="5">
        <v>0</v>
      </c>
      <c r="L23" s="5">
        <v>0</v>
      </c>
      <c r="M23" s="74">
        <f t="shared" si="4"/>
        <v>0</v>
      </c>
      <c r="N23" s="74">
        <f t="shared" si="5"/>
        <v>0</v>
      </c>
      <c r="O23" s="69"/>
      <c r="P23" s="69"/>
    </row>
  </sheetData>
  <mergeCells count="37">
    <mergeCell ref="B22:B23"/>
    <mergeCell ref="B16:B19"/>
    <mergeCell ref="A16:A19"/>
    <mergeCell ref="A22:A23"/>
    <mergeCell ref="M2:N2"/>
    <mergeCell ref="C4:C6"/>
    <mergeCell ref="D4:D6"/>
    <mergeCell ref="E4:F4"/>
    <mergeCell ref="G4:H4"/>
    <mergeCell ref="I4:J4"/>
    <mergeCell ref="K4:L4"/>
    <mergeCell ref="M4:N4"/>
    <mergeCell ref="E5:F5"/>
    <mergeCell ref="G5:H5"/>
    <mergeCell ref="I5:J5"/>
    <mergeCell ref="A1:N1"/>
    <mergeCell ref="A2:A3"/>
    <mergeCell ref="B2:B3"/>
    <mergeCell ref="C2:C3"/>
    <mergeCell ref="D2:D3"/>
    <mergeCell ref="E3:F3"/>
    <mergeCell ref="G3:H3"/>
    <mergeCell ref="I3:J3"/>
    <mergeCell ref="K3:L3"/>
    <mergeCell ref="E2:F2"/>
    <mergeCell ref="G2:H2"/>
    <mergeCell ref="I2:J2"/>
    <mergeCell ref="K2:L2"/>
    <mergeCell ref="M3:N3"/>
    <mergeCell ref="B7:B9"/>
    <mergeCell ref="A4:A6"/>
    <mergeCell ref="B4:B6"/>
    <mergeCell ref="A7:A9"/>
    <mergeCell ref="A10:A12"/>
    <mergeCell ref="B10:B12"/>
    <mergeCell ref="K5:L5"/>
    <mergeCell ref="M5:N5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54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22"/>
  <sheetViews>
    <sheetView zoomScale="75" zoomScaleNormal="75" workbookViewId="0">
      <pane xSplit="3" ySplit="1" topLeftCell="D2" activePane="bottomRight" state="frozen"/>
      <selection pane="topRight" activeCell="E1" sqref="E1"/>
      <selection pane="bottomLeft" activeCell="A4" sqref="A4"/>
      <selection pane="bottomRight" activeCell="J17" sqref="J17"/>
    </sheetView>
  </sheetViews>
  <sheetFormatPr baseColWidth="10" defaultRowHeight="15" x14ac:dyDescent="0.25"/>
  <cols>
    <col min="1" max="1" width="7.7109375" customWidth="1"/>
    <col min="2" max="4" width="24.7109375" customWidth="1"/>
    <col min="5" max="14" width="13.7109375" customWidth="1"/>
  </cols>
  <sheetData>
    <row r="1" spans="1:14" ht="30" customHeight="1" x14ac:dyDescent="0.25">
      <c r="A1" s="133" t="s">
        <v>193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14" ht="30" customHeight="1" x14ac:dyDescent="0.25">
      <c r="A2" s="122" t="s">
        <v>0</v>
      </c>
      <c r="B2" s="122" t="s">
        <v>199</v>
      </c>
      <c r="C2" s="122" t="s">
        <v>15</v>
      </c>
      <c r="D2" s="122" t="s">
        <v>79</v>
      </c>
      <c r="E2" s="140" t="s">
        <v>192</v>
      </c>
      <c r="F2" s="141"/>
      <c r="G2" s="140" t="s">
        <v>179</v>
      </c>
      <c r="H2" s="141"/>
      <c r="I2" s="140" t="s">
        <v>180</v>
      </c>
      <c r="J2" s="141"/>
      <c r="K2" s="140" t="s">
        <v>181</v>
      </c>
      <c r="L2" s="141"/>
      <c r="M2" s="146" t="s">
        <v>114</v>
      </c>
      <c r="N2" s="147"/>
    </row>
    <row r="3" spans="1:14" ht="30" customHeight="1" x14ac:dyDescent="0.25">
      <c r="A3" s="123"/>
      <c r="B3" s="123"/>
      <c r="C3" s="123"/>
      <c r="D3" s="123"/>
      <c r="E3" s="129" t="s">
        <v>200</v>
      </c>
      <c r="F3" s="130"/>
      <c r="G3" s="129" t="s">
        <v>201</v>
      </c>
      <c r="H3" s="130"/>
      <c r="I3" s="129" t="s">
        <v>202</v>
      </c>
      <c r="J3" s="130"/>
      <c r="K3" s="129" t="s">
        <v>203</v>
      </c>
      <c r="L3" s="130"/>
      <c r="M3" s="129" t="s">
        <v>178</v>
      </c>
      <c r="N3" s="130"/>
    </row>
    <row r="4" spans="1:14" ht="60" customHeight="1" x14ac:dyDescent="0.25">
      <c r="A4" s="124"/>
      <c r="B4" s="124"/>
      <c r="C4" s="124"/>
      <c r="D4" s="124"/>
      <c r="E4" s="71" t="s">
        <v>17</v>
      </c>
      <c r="F4" s="71" t="s">
        <v>18</v>
      </c>
      <c r="G4" s="71" t="s">
        <v>17</v>
      </c>
      <c r="H4" s="71" t="s">
        <v>18</v>
      </c>
      <c r="I4" s="71" t="s">
        <v>17</v>
      </c>
      <c r="J4" s="71" t="s">
        <v>18</v>
      </c>
      <c r="K4" s="71" t="s">
        <v>17</v>
      </c>
      <c r="L4" s="71" t="s">
        <v>18</v>
      </c>
      <c r="M4" s="71" t="s">
        <v>23</v>
      </c>
      <c r="N4" s="71" t="s">
        <v>24</v>
      </c>
    </row>
    <row r="5" spans="1:14" ht="42" customHeight="1" x14ac:dyDescent="0.25">
      <c r="A5" s="125">
        <v>1</v>
      </c>
      <c r="B5" s="120" t="s">
        <v>1</v>
      </c>
      <c r="C5" s="2" t="s">
        <v>177</v>
      </c>
      <c r="D5" s="2"/>
      <c r="E5" s="79">
        <v>0</v>
      </c>
      <c r="F5" s="79">
        <v>0</v>
      </c>
      <c r="G5" s="5">
        <v>0</v>
      </c>
      <c r="H5" s="5">
        <v>0</v>
      </c>
      <c r="I5" s="79">
        <v>0</v>
      </c>
      <c r="J5" s="79">
        <v>0</v>
      </c>
      <c r="K5" s="5">
        <v>0</v>
      </c>
      <c r="L5" s="5">
        <v>0</v>
      </c>
      <c r="M5" s="78">
        <f t="shared" ref="M5:N8" si="0">SUM(E5,G5,I5,K5)</f>
        <v>0</v>
      </c>
      <c r="N5" s="78">
        <f t="shared" si="0"/>
        <v>0</v>
      </c>
    </row>
    <row r="6" spans="1:14" ht="42" customHeight="1" x14ac:dyDescent="0.25">
      <c r="A6" s="125"/>
      <c r="B6" s="120"/>
      <c r="C6" s="2" t="s">
        <v>26</v>
      </c>
      <c r="D6" s="2">
        <v>350</v>
      </c>
      <c r="E6" s="79">
        <v>0</v>
      </c>
      <c r="F6" s="79">
        <v>0</v>
      </c>
      <c r="G6" s="5">
        <v>0</v>
      </c>
      <c r="H6" s="5">
        <v>0</v>
      </c>
      <c r="I6" s="79">
        <v>0</v>
      </c>
      <c r="J6" s="79">
        <v>0</v>
      </c>
      <c r="K6" s="5">
        <v>0</v>
      </c>
      <c r="L6" s="5">
        <v>0</v>
      </c>
      <c r="M6" s="78">
        <f t="shared" si="0"/>
        <v>0</v>
      </c>
      <c r="N6" s="78">
        <f t="shared" si="0"/>
        <v>0</v>
      </c>
    </row>
    <row r="7" spans="1:14" ht="42" customHeight="1" x14ac:dyDescent="0.25">
      <c r="A7" s="126"/>
      <c r="B7" s="121"/>
      <c r="C7" s="2" t="s">
        <v>27</v>
      </c>
      <c r="D7" s="2" t="s">
        <v>74</v>
      </c>
      <c r="E7" s="79">
        <v>0</v>
      </c>
      <c r="F7" s="79">
        <v>0</v>
      </c>
      <c r="G7" s="5">
        <v>0</v>
      </c>
      <c r="H7" s="5">
        <v>0</v>
      </c>
      <c r="I7" s="79">
        <v>0</v>
      </c>
      <c r="J7" s="79">
        <v>0</v>
      </c>
      <c r="K7" s="5">
        <v>0</v>
      </c>
      <c r="L7" s="5">
        <v>0</v>
      </c>
      <c r="M7" s="78">
        <f t="shared" si="0"/>
        <v>0</v>
      </c>
      <c r="N7" s="78">
        <f t="shared" si="0"/>
        <v>0</v>
      </c>
    </row>
    <row r="8" spans="1:14" ht="42" customHeight="1" x14ac:dyDescent="0.25">
      <c r="A8" s="127">
        <v>2</v>
      </c>
      <c r="B8" s="128" t="s">
        <v>169</v>
      </c>
      <c r="C8" s="5" t="s">
        <v>185</v>
      </c>
      <c r="D8" s="5"/>
      <c r="E8" s="79">
        <v>0</v>
      </c>
      <c r="F8" s="79">
        <v>0</v>
      </c>
      <c r="G8" s="154">
        <v>15</v>
      </c>
      <c r="H8" s="154">
        <v>60</v>
      </c>
      <c r="I8" s="79">
        <v>0</v>
      </c>
      <c r="J8" s="79">
        <v>0</v>
      </c>
      <c r="K8" s="5">
        <v>0</v>
      </c>
      <c r="L8" s="5">
        <v>0</v>
      </c>
      <c r="M8" s="78">
        <f t="shared" si="0"/>
        <v>15</v>
      </c>
      <c r="N8" s="78">
        <f t="shared" si="0"/>
        <v>60</v>
      </c>
    </row>
    <row r="9" spans="1:14" ht="42" customHeight="1" x14ac:dyDescent="0.25">
      <c r="A9" s="125"/>
      <c r="B9" s="120"/>
      <c r="C9" s="5" t="s">
        <v>184</v>
      </c>
      <c r="D9" s="5"/>
      <c r="E9" s="79">
        <v>0</v>
      </c>
      <c r="F9" s="79">
        <v>0</v>
      </c>
      <c r="G9" s="5">
        <v>0</v>
      </c>
      <c r="H9" s="5">
        <v>0</v>
      </c>
      <c r="I9" s="79">
        <v>0</v>
      </c>
      <c r="J9" s="79">
        <v>0</v>
      </c>
      <c r="K9" s="5">
        <v>0</v>
      </c>
      <c r="L9" s="5">
        <v>0</v>
      </c>
      <c r="M9" s="78">
        <f t="shared" ref="M9:N21" si="1">SUM(E9,G9,I9,K9)</f>
        <v>0</v>
      </c>
      <c r="N9" s="78">
        <f t="shared" si="1"/>
        <v>0</v>
      </c>
    </row>
    <row r="10" spans="1:14" ht="42" customHeight="1" thickBot="1" x14ac:dyDescent="0.3">
      <c r="A10" s="157"/>
      <c r="B10" s="158"/>
      <c r="C10" s="159" t="s">
        <v>28</v>
      </c>
      <c r="D10" s="159">
        <v>5</v>
      </c>
      <c r="E10" s="161">
        <v>2</v>
      </c>
      <c r="F10" s="161">
        <v>191</v>
      </c>
      <c r="G10" s="159">
        <v>0</v>
      </c>
      <c r="H10" s="159">
        <v>0</v>
      </c>
      <c r="I10" s="161">
        <v>2</v>
      </c>
      <c r="J10" s="161">
        <v>94</v>
      </c>
      <c r="K10" s="159">
        <v>0</v>
      </c>
      <c r="L10" s="159">
        <v>0</v>
      </c>
      <c r="M10" s="160">
        <f t="shared" si="1"/>
        <v>4</v>
      </c>
      <c r="N10" s="160">
        <f t="shared" si="1"/>
        <v>285</v>
      </c>
    </row>
    <row r="11" spans="1:14" ht="42" customHeight="1" x14ac:dyDescent="0.25">
      <c r="A11" s="83">
        <v>3</v>
      </c>
      <c r="B11" s="82" t="s">
        <v>170</v>
      </c>
      <c r="C11" s="155" t="s">
        <v>29</v>
      </c>
      <c r="D11" s="155">
        <v>5</v>
      </c>
      <c r="E11" s="162">
        <v>2</v>
      </c>
      <c r="F11" s="162">
        <v>191</v>
      </c>
      <c r="G11" s="155">
        <v>0</v>
      </c>
      <c r="H11" s="155">
        <v>0</v>
      </c>
      <c r="I11" s="162">
        <v>2</v>
      </c>
      <c r="J11" s="162">
        <v>94</v>
      </c>
      <c r="K11" s="155">
        <v>0</v>
      </c>
      <c r="L11" s="155">
        <v>0</v>
      </c>
      <c r="M11" s="156">
        <f t="shared" si="1"/>
        <v>4</v>
      </c>
      <c r="N11" s="156">
        <f t="shared" si="1"/>
        <v>285</v>
      </c>
    </row>
    <row r="12" spans="1:14" ht="42" customHeight="1" x14ac:dyDescent="0.25">
      <c r="A12" s="75">
        <v>4</v>
      </c>
      <c r="B12" s="75" t="s">
        <v>171</v>
      </c>
      <c r="C12" s="5" t="s">
        <v>29</v>
      </c>
      <c r="D12" s="5">
        <v>5</v>
      </c>
      <c r="E12" s="81">
        <v>2</v>
      </c>
      <c r="F12" s="81">
        <v>192</v>
      </c>
      <c r="G12" s="5">
        <v>0</v>
      </c>
      <c r="H12" s="5">
        <v>0</v>
      </c>
      <c r="I12" s="81">
        <v>2</v>
      </c>
      <c r="J12" s="81">
        <v>96</v>
      </c>
      <c r="K12" s="5">
        <v>0</v>
      </c>
      <c r="L12" s="5">
        <v>0</v>
      </c>
      <c r="M12" s="78">
        <f t="shared" si="1"/>
        <v>4</v>
      </c>
      <c r="N12" s="78">
        <f t="shared" si="1"/>
        <v>288</v>
      </c>
    </row>
    <row r="13" spans="1:14" ht="42" customHeight="1" x14ac:dyDescent="0.25">
      <c r="A13" s="76">
        <v>5</v>
      </c>
      <c r="B13" s="75" t="s">
        <v>172</v>
      </c>
      <c r="C13" s="2" t="s">
        <v>29</v>
      </c>
      <c r="D13" s="2">
        <v>5</v>
      </c>
      <c r="E13" s="79">
        <v>0</v>
      </c>
      <c r="F13" s="79">
        <v>0</v>
      </c>
      <c r="G13" s="5">
        <v>0</v>
      </c>
      <c r="H13" s="5">
        <v>0</v>
      </c>
      <c r="I13" s="79">
        <v>0</v>
      </c>
      <c r="J13" s="79">
        <v>0</v>
      </c>
      <c r="K13" s="5">
        <v>0</v>
      </c>
      <c r="L13" s="5">
        <v>0</v>
      </c>
      <c r="M13" s="78">
        <f t="shared" si="1"/>
        <v>0</v>
      </c>
      <c r="N13" s="78">
        <f t="shared" si="1"/>
        <v>0</v>
      </c>
    </row>
    <row r="14" spans="1:14" ht="42" customHeight="1" x14ac:dyDescent="0.25">
      <c r="A14" s="127">
        <v>6</v>
      </c>
      <c r="B14" s="127" t="s">
        <v>191</v>
      </c>
      <c r="C14" s="2" t="s">
        <v>186</v>
      </c>
      <c r="D14" s="2">
        <v>1</v>
      </c>
      <c r="E14" s="79">
        <v>0</v>
      </c>
      <c r="F14" s="79">
        <v>0</v>
      </c>
      <c r="G14" s="5">
        <v>0</v>
      </c>
      <c r="H14" s="5">
        <v>0</v>
      </c>
      <c r="I14" s="79">
        <v>0</v>
      </c>
      <c r="J14" s="79">
        <v>0</v>
      </c>
      <c r="K14" s="5">
        <v>0</v>
      </c>
      <c r="L14" s="5">
        <v>0</v>
      </c>
      <c r="M14" s="78">
        <f t="shared" si="1"/>
        <v>0</v>
      </c>
      <c r="N14" s="78">
        <f t="shared" si="1"/>
        <v>0</v>
      </c>
    </row>
    <row r="15" spans="1:14" ht="42" customHeight="1" x14ac:dyDescent="0.25">
      <c r="A15" s="125"/>
      <c r="B15" s="125"/>
      <c r="C15" s="2" t="s">
        <v>189</v>
      </c>
      <c r="D15" s="2"/>
      <c r="E15" s="79">
        <v>0</v>
      </c>
      <c r="F15" s="79">
        <v>0</v>
      </c>
      <c r="G15" s="5">
        <v>0</v>
      </c>
      <c r="H15" s="5">
        <v>0</v>
      </c>
      <c r="I15" s="79">
        <v>0</v>
      </c>
      <c r="J15" s="79">
        <v>0</v>
      </c>
      <c r="K15" s="5">
        <v>0</v>
      </c>
      <c r="L15" s="5">
        <v>0</v>
      </c>
      <c r="M15" s="78">
        <f t="shared" si="1"/>
        <v>0</v>
      </c>
      <c r="N15" s="78">
        <f t="shared" si="1"/>
        <v>0</v>
      </c>
    </row>
    <row r="16" spans="1:14" ht="42" customHeight="1" x14ac:dyDescent="0.25">
      <c r="A16" s="125"/>
      <c r="B16" s="125"/>
      <c r="C16" s="2" t="s">
        <v>174</v>
      </c>
      <c r="D16" s="2"/>
      <c r="E16" s="79">
        <v>0</v>
      </c>
      <c r="F16" s="79">
        <v>0</v>
      </c>
      <c r="G16" s="5">
        <v>0</v>
      </c>
      <c r="H16" s="5">
        <v>0</v>
      </c>
      <c r="I16" s="79">
        <v>0</v>
      </c>
      <c r="J16" s="79">
        <v>0</v>
      </c>
      <c r="K16" s="5">
        <v>0</v>
      </c>
      <c r="L16" s="5">
        <v>0</v>
      </c>
      <c r="M16" s="78">
        <f t="shared" si="1"/>
        <v>0</v>
      </c>
      <c r="N16" s="78">
        <f t="shared" si="1"/>
        <v>0</v>
      </c>
    </row>
    <row r="17" spans="1:14" ht="42" customHeight="1" x14ac:dyDescent="0.25">
      <c r="A17" s="126"/>
      <c r="B17" s="126"/>
      <c r="C17" s="7" t="s">
        <v>87</v>
      </c>
      <c r="D17" s="2"/>
      <c r="E17" s="79">
        <v>0</v>
      </c>
      <c r="F17" s="79">
        <v>0</v>
      </c>
      <c r="G17" s="154">
        <v>100</v>
      </c>
      <c r="H17" s="154">
        <v>100</v>
      </c>
      <c r="I17" s="79">
        <v>0</v>
      </c>
      <c r="J17" s="79">
        <v>0</v>
      </c>
      <c r="K17" s="5">
        <v>0</v>
      </c>
      <c r="L17" s="5">
        <v>0</v>
      </c>
      <c r="M17" s="78">
        <f t="shared" si="1"/>
        <v>100</v>
      </c>
      <c r="N17" s="78">
        <f t="shared" si="1"/>
        <v>100</v>
      </c>
    </row>
    <row r="18" spans="1:14" ht="42" customHeight="1" x14ac:dyDescent="0.25">
      <c r="A18" s="75">
        <v>7</v>
      </c>
      <c r="B18" s="73" t="s">
        <v>175</v>
      </c>
      <c r="C18" s="2" t="s">
        <v>187</v>
      </c>
      <c r="D18" s="2">
        <v>20</v>
      </c>
      <c r="E18" s="79">
        <v>0</v>
      </c>
      <c r="F18" s="79">
        <v>0</v>
      </c>
      <c r="G18" s="5">
        <v>0</v>
      </c>
      <c r="H18" s="5">
        <v>0</v>
      </c>
      <c r="I18" s="79">
        <v>0</v>
      </c>
      <c r="J18" s="79">
        <v>0</v>
      </c>
      <c r="K18" s="5">
        <v>0</v>
      </c>
      <c r="L18" s="5">
        <v>0</v>
      </c>
      <c r="M18" s="78">
        <f t="shared" si="1"/>
        <v>0</v>
      </c>
      <c r="N18" s="78">
        <f t="shared" si="1"/>
        <v>0</v>
      </c>
    </row>
    <row r="19" spans="1:14" ht="42" customHeight="1" x14ac:dyDescent="0.25">
      <c r="A19" s="75">
        <v>8</v>
      </c>
      <c r="B19" s="75" t="s">
        <v>5</v>
      </c>
      <c r="C19" s="2" t="s">
        <v>31</v>
      </c>
      <c r="D19" s="2"/>
      <c r="E19" s="79">
        <v>0</v>
      </c>
      <c r="F19" s="79">
        <v>0</v>
      </c>
      <c r="G19" s="154">
        <v>1</v>
      </c>
      <c r="H19" s="154">
        <v>150</v>
      </c>
      <c r="I19" s="79">
        <v>0</v>
      </c>
      <c r="J19" s="79">
        <v>0</v>
      </c>
      <c r="K19" s="5">
        <v>0</v>
      </c>
      <c r="L19" s="5">
        <v>0</v>
      </c>
      <c r="M19" s="78">
        <f t="shared" si="1"/>
        <v>1</v>
      </c>
      <c r="N19" s="78">
        <f t="shared" si="1"/>
        <v>150</v>
      </c>
    </row>
    <row r="20" spans="1:14" ht="42" customHeight="1" x14ac:dyDescent="0.25">
      <c r="A20" s="127">
        <v>9</v>
      </c>
      <c r="B20" s="144" t="s">
        <v>173</v>
      </c>
      <c r="C20" s="2" t="s">
        <v>82</v>
      </c>
      <c r="D20" s="2"/>
      <c r="E20" s="79">
        <v>0</v>
      </c>
      <c r="F20" s="79">
        <v>0</v>
      </c>
      <c r="G20" s="5">
        <v>0</v>
      </c>
      <c r="H20" s="5">
        <v>0</v>
      </c>
      <c r="I20" s="79">
        <v>0</v>
      </c>
      <c r="J20" s="79">
        <v>0</v>
      </c>
      <c r="K20" s="5">
        <v>0</v>
      </c>
      <c r="L20" s="5">
        <v>0</v>
      </c>
      <c r="M20" s="78">
        <f t="shared" si="1"/>
        <v>0</v>
      </c>
      <c r="N20" s="78">
        <f t="shared" si="1"/>
        <v>0</v>
      </c>
    </row>
    <row r="21" spans="1:14" ht="42" customHeight="1" x14ac:dyDescent="0.25">
      <c r="A21" s="126"/>
      <c r="B21" s="145"/>
      <c r="C21" s="2" t="s">
        <v>83</v>
      </c>
      <c r="D21" s="2" t="s">
        <v>84</v>
      </c>
      <c r="E21" s="79">
        <v>0</v>
      </c>
      <c r="F21" s="79">
        <v>0</v>
      </c>
      <c r="G21" s="5">
        <v>0</v>
      </c>
      <c r="H21" s="5">
        <v>0</v>
      </c>
      <c r="I21" s="79">
        <v>0</v>
      </c>
      <c r="J21" s="79">
        <v>0</v>
      </c>
      <c r="K21" s="5">
        <v>0</v>
      </c>
      <c r="L21" s="5">
        <v>0</v>
      </c>
      <c r="M21" s="78">
        <f t="shared" si="1"/>
        <v>0</v>
      </c>
      <c r="N21" s="78">
        <f t="shared" si="1"/>
        <v>0</v>
      </c>
    </row>
    <row r="22" spans="1:14" ht="16.5" x14ac:dyDescent="0.25">
      <c r="D22" s="13"/>
    </row>
  </sheetData>
  <mergeCells count="23">
    <mergeCell ref="D2:D4"/>
    <mergeCell ref="K3:L3"/>
    <mergeCell ref="M3:N3"/>
    <mergeCell ref="E2:F2"/>
    <mergeCell ref="G2:H2"/>
    <mergeCell ref="I2:J2"/>
    <mergeCell ref="K2:L2"/>
    <mergeCell ref="B5:B7"/>
    <mergeCell ref="A1:N1"/>
    <mergeCell ref="A20:A21"/>
    <mergeCell ref="B20:B21"/>
    <mergeCell ref="A2:A4"/>
    <mergeCell ref="B2:B4"/>
    <mergeCell ref="A5:A7"/>
    <mergeCell ref="A8:A10"/>
    <mergeCell ref="B8:B10"/>
    <mergeCell ref="A14:A17"/>
    <mergeCell ref="B14:B17"/>
    <mergeCell ref="M2:N2"/>
    <mergeCell ref="E3:F3"/>
    <mergeCell ref="G3:H3"/>
    <mergeCell ref="I3:J3"/>
    <mergeCell ref="C2:C4"/>
  </mergeCells>
  <pageMargins left="0.70866141732283472" right="0.70866141732283472" top="0.74803149606299213" bottom="0.74803149606299213" header="0.31496062992125984" footer="0.31496062992125984"/>
  <pageSetup scale="5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U32"/>
  <sheetViews>
    <sheetView tabSelected="1" topLeftCell="B1" zoomScale="75" zoomScaleNormal="75" workbookViewId="0">
      <pane xSplit="3" ySplit="1" topLeftCell="E2" activePane="bottomRight" state="frozen"/>
      <selection activeCell="B1" sqref="B1"/>
      <selection pane="topRight" activeCell="E1" sqref="E1"/>
      <selection pane="bottomLeft" activeCell="B4" sqref="B4"/>
      <selection pane="bottomRight" activeCell="M22" sqref="L5:M22"/>
    </sheetView>
  </sheetViews>
  <sheetFormatPr baseColWidth="10" defaultRowHeight="15" x14ac:dyDescent="0.25"/>
  <cols>
    <col min="2" max="2" width="7.7109375" customWidth="1"/>
    <col min="3" max="5" width="24.7109375" customWidth="1"/>
    <col min="6" max="17" width="13.7109375" customWidth="1"/>
  </cols>
  <sheetData>
    <row r="1" spans="1:21" ht="30" customHeight="1" x14ac:dyDescent="0.25">
      <c r="A1" s="133" t="s">
        <v>193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21" ht="30" customHeight="1" x14ac:dyDescent="0.25">
      <c r="A2" s="108" t="s">
        <v>0</v>
      </c>
      <c r="B2" s="122" t="s">
        <v>0</v>
      </c>
      <c r="C2" s="122" t="s">
        <v>204</v>
      </c>
      <c r="D2" s="122" t="s">
        <v>15</v>
      </c>
      <c r="E2" s="122" t="s">
        <v>79</v>
      </c>
      <c r="F2" s="140" t="s">
        <v>192</v>
      </c>
      <c r="G2" s="141"/>
      <c r="H2" s="140" t="s">
        <v>179</v>
      </c>
      <c r="I2" s="141"/>
      <c r="J2" s="140" t="s">
        <v>180</v>
      </c>
      <c r="K2" s="141"/>
      <c r="L2" s="140" t="s">
        <v>181</v>
      </c>
      <c r="M2" s="141"/>
      <c r="N2" s="140" t="s">
        <v>182</v>
      </c>
      <c r="O2" s="141"/>
      <c r="P2" s="148" t="s">
        <v>115</v>
      </c>
      <c r="Q2" s="149"/>
    </row>
    <row r="3" spans="1:21" ht="30" customHeight="1" x14ac:dyDescent="0.25">
      <c r="A3" s="109"/>
      <c r="B3" s="123"/>
      <c r="C3" s="123"/>
      <c r="D3" s="123"/>
      <c r="E3" s="123"/>
      <c r="F3" s="129" t="s">
        <v>205</v>
      </c>
      <c r="G3" s="130"/>
      <c r="H3" s="150" t="s">
        <v>206</v>
      </c>
      <c r="I3" s="151"/>
      <c r="J3" s="129" t="s">
        <v>207</v>
      </c>
      <c r="K3" s="130"/>
      <c r="L3" s="129" t="s">
        <v>208</v>
      </c>
      <c r="M3" s="130"/>
      <c r="N3" s="129" t="s">
        <v>209</v>
      </c>
      <c r="O3" s="130"/>
      <c r="P3" s="129" t="s">
        <v>100</v>
      </c>
      <c r="Q3" s="130"/>
    </row>
    <row r="4" spans="1:21" ht="60" customHeight="1" x14ac:dyDescent="0.25">
      <c r="A4" s="110"/>
      <c r="B4" s="124"/>
      <c r="C4" s="124"/>
      <c r="D4" s="124"/>
      <c r="E4" s="124"/>
      <c r="F4" s="71" t="s">
        <v>17</v>
      </c>
      <c r="G4" s="71" t="s">
        <v>18</v>
      </c>
      <c r="H4" s="71" t="s">
        <v>17</v>
      </c>
      <c r="I4" s="71" t="s">
        <v>18</v>
      </c>
      <c r="J4" s="71" t="s">
        <v>17</v>
      </c>
      <c r="K4" s="71" t="s">
        <v>18</v>
      </c>
      <c r="L4" s="71" t="s">
        <v>17</v>
      </c>
      <c r="M4" s="71" t="s">
        <v>18</v>
      </c>
      <c r="N4" s="71" t="s">
        <v>17</v>
      </c>
      <c r="O4" s="71" t="s">
        <v>18</v>
      </c>
      <c r="P4" s="71" t="s">
        <v>23</v>
      </c>
      <c r="Q4" s="71" t="s">
        <v>24</v>
      </c>
    </row>
    <row r="5" spans="1:21" ht="42" customHeight="1" x14ac:dyDescent="0.25">
      <c r="A5" s="86"/>
      <c r="B5" s="125">
        <v>1</v>
      </c>
      <c r="C5" s="120" t="s">
        <v>1</v>
      </c>
      <c r="D5" s="2" t="s">
        <v>177</v>
      </c>
      <c r="E5" s="2"/>
      <c r="F5" s="80">
        <v>0</v>
      </c>
      <c r="G5" s="80">
        <v>0</v>
      </c>
      <c r="H5" s="12">
        <v>0</v>
      </c>
      <c r="I5" s="12">
        <v>0</v>
      </c>
      <c r="J5" s="80">
        <v>0</v>
      </c>
      <c r="K5" s="80">
        <v>0</v>
      </c>
      <c r="L5" s="12">
        <v>0</v>
      </c>
      <c r="M5" s="12">
        <v>0</v>
      </c>
      <c r="N5" s="80">
        <v>0</v>
      </c>
      <c r="O5" s="80">
        <v>0</v>
      </c>
      <c r="P5" s="74">
        <f t="shared" ref="P5:P22" si="0">SUM(F5,H5,J5,L5,N5)</f>
        <v>0</v>
      </c>
      <c r="Q5" s="74">
        <f t="shared" ref="Q5:Q22" si="1">SUM(G5,I5,K5,M5,O5)</f>
        <v>0</v>
      </c>
    </row>
    <row r="6" spans="1:21" ht="42" customHeight="1" x14ac:dyDescent="0.25">
      <c r="A6" s="86"/>
      <c r="B6" s="125"/>
      <c r="C6" s="120"/>
      <c r="D6" s="2" t="s">
        <v>26</v>
      </c>
      <c r="E6" s="2">
        <v>350</v>
      </c>
      <c r="F6" s="80">
        <v>0</v>
      </c>
      <c r="G6" s="80">
        <v>0</v>
      </c>
      <c r="H6" s="12">
        <v>0</v>
      </c>
      <c r="I6" s="12">
        <v>0</v>
      </c>
      <c r="J6" s="80">
        <v>0</v>
      </c>
      <c r="K6" s="80">
        <v>0</v>
      </c>
      <c r="L6" s="12">
        <v>0</v>
      </c>
      <c r="M6" s="12">
        <v>0</v>
      </c>
      <c r="N6" s="80">
        <v>0</v>
      </c>
      <c r="O6" s="80">
        <v>0</v>
      </c>
      <c r="P6" s="74">
        <f t="shared" si="0"/>
        <v>0</v>
      </c>
      <c r="Q6" s="74">
        <f t="shared" si="1"/>
        <v>0</v>
      </c>
    </row>
    <row r="7" spans="1:21" ht="42" customHeight="1" x14ac:dyDescent="0.25">
      <c r="A7" s="85"/>
      <c r="B7" s="126"/>
      <c r="C7" s="121"/>
      <c r="D7" s="2" t="s">
        <v>27</v>
      </c>
      <c r="E7" s="2" t="s">
        <v>74</v>
      </c>
      <c r="F7" s="80">
        <v>0</v>
      </c>
      <c r="G7" s="80">
        <v>0</v>
      </c>
      <c r="H7" s="12">
        <v>0</v>
      </c>
      <c r="I7" s="12">
        <v>0</v>
      </c>
      <c r="J7" s="80">
        <v>0</v>
      </c>
      <c r="K7" s="80">
        <v>0</v>
      </c>
      <c r="L7" s="12">
        <v>0</v>
      </c>
      <c r="M7" s="12">
        <v>0</v>
      </c>
      <c r="N7" s="80">
        <v>0</v>
      </c>
      <c r="O7" s="80">
        <v>0</v>
      </c>
      <c r="P7" s="74">
        <f t="shared" si="0"/>
        <v>0</v>
      </c>
      <c r="Q7" s="74">
        <f t="shared" si="1"/>
        <v>0</v>
      </c>
    </row>
    <row r="8" spans="1:21" ht="42" customHeight="1" x14ac:dyDescent="0.25">
      <c r="A8" s="84">
        <v>2</v>
      </c>
      <c r="B8" s="127">
        <v>2</v>
      </c>
      <c r="C8" s="128" t="s">
        <v>169</v>
      </c>
      <c r="D8" s="5" t="s">
        <v>185</v>
      </c>
      <c r="E8" s="5"/>
      <c r="F8" s="80">
        <v>0</v>
      </c>
      <c r="G8" s="80">
        <v>0</v>
      </c>
      <c r="H8" s="12">
        <v>0</v>
      </c>
      <c r="I8" s="12">
        <v>0</v>
      </c>
      <c r="J8" s="80">
        <v>0</v>
      </c>
      <c r="K8" s="80">
        <v>0</v>
      </c>
      <c r="L8" s="12">
        <v>0</v>
      </c>
      <c r="M8" s="12">
        <v>0</v>
      </c>
      <c r="N8" s="80">
        <v>0</v>
      </c>
      <c r="O8" s="80">
        <v>0</v>
      </c>
      <c r="P8" s="74">
        <f t="shared" si="0"/>
        <v>0</v>
      </c>
      <c r="Q8" s="74">
        <f t="shared" si="1"/>
        <v>0</v>
      </c>
    </row>
    <row r="9" spans="1:21" ht="42" customHeight="1" x14ac:dyDescent="0.25">
      <c r="A9" s="86"/>
      <c r="B9" s="125"/>
      <c r="C9" s="120"/>
      <c r="D9" s="5" t="s">
        <v>184</v>
      </c>
      <c r="E9" s="5"/>
      <c r="F9" s="80">
        <v>0</v>
      </c>
      <c r="G9" s="80">
        <v>0</v>
      </c>
      <c r="H9" s="12">
        <v>0</v>
      </c>
      <c r="I9" s="12">
        <v>0</v>
      </c>
      <c r="J9" s="80">
        <v>0</v>
      </c>
      <c r="K9" s="80">
        <v>0</v>
      </c>
      <c r="L9" s="12">
        <v>0</v>
      </c>
      <c r="M9" s="12">
        <v>0</v>
      </c>
      <c r="N9" s="80">
        <v>0</v>
      </c>
      <c r="O9" s="80">
        <v>0</v>
      </c>
      <c r="P9" s="74">
        <f t="shared" si="0"/>
        <v>0</v>
      </c>
      <c r="Q9" s="74">
        <f t="shared" si="1"/>
        <v>0</v>
      </c>
    </row>
    <row r="10" spans="1:21" ht="42" customHeight="1" x14ac:dyDescent="0.4">
      <c r="A10" s="85"/>
      <c r="B10" s="126"/>
      <c r="C10" s="121"/>
      <c r="D10" s="5" t="s">
        <v>28</v>
      </c>
      <c r="E10" s="5">
        <v>5</v>
      </c>
      <c r="F10" s="80">
        <v>0</v>
      </c>
      <c r="G10" s="80">
        <v>0</v>
      </c>
      <c r="H10" s="12">
        <v>0</v>
      </c>
      <c r="I10" s="12">
        <v>0</v>
      </c>
      <c r="J10" s="80">
        <v>0</v>
      </c>
      <c r="K10" s="80">
        <v>0</v>
      </c>
      <c r="L10" s="12">
        <v>0</v>
      </c>
      <c r="M10" s="12">
        <v>0</v>
      </c>
      <c r="N10" s="80">
        <v>0</v>
      </c>
      <c r="O10" s="80">
        <v>0</v>
      </c>
      <c r="P10" s="74">
        <f t="shared" si="0"/>
        <v>0</v>
      </c>
      <c r="Q10" s="74">
        <f t="shared" si="1"/>
        <v>0</v>
      </c>
      <c r="T10" s="39" t="s">
        <v>105</v>
      </c>
      <c r="U10" s="39" t="s">
        <v>105</v>
      </c>
    </row>
    <row r="11" spans="1:21" ht="42" customHeight="1" x14ac:dyDescent="0.25">
      <c r="A11" s="2">
        <v>3</v>
      </c>
      <c r="B11" s="75">
        <v>3</v>
      </c>
      <c r="C11" s="73" t="s">
        <v>170</v>
      </c>
      <c r="D11" s="5" t="s">
        <v>29</v>
      </c>
      <c r="E11" s="5">
        <v>5</v>
      </c>
      <c r="F11" s="80">
        <v>0</v>
      </c>
      <c r="G11" s="80">
        <v>0</v>
      </c>
      <c r="H11" s="12">
        <v>0</v>
      </c>
      <c r="I11" s="12">
        <v>0</v>
      </c>
      <c r="J11" s="80">
        <v>0</v>
      </c>
      <c r="K11" s="80">
        <v>0</v>
      </c>
      <c r="L11" s="12">
        <v>0</v>
      </c>
      <c r="M11" s="12">
        <v>0</v>
      </c>
      <c r="N11" s="80">
        <v>0</v>
      </c>
      <c r="O11" s="80">
        <v>0</v>
      </c>
      <c r="P11" s="74">
        <f t="shared" si="0"/>
        <v>0</v>
      </c>
      <c r="Q11" s="74">
        <f t="shared" si="1"/>
        <v>0</v>
      </c>
    </row>
    <row r="12" spans="1:21" ht="42" customHeight="1" x14ac:dyDescent="0.25">
      <c r="A12" s="2">
        <v>4</v>
      </c>
      <c r="B12" s="75">
        <v>4</v>
      </c>
      <c r="C12" s="75" t="s">
        <v>171</v>
      </c>
      <c r="D12" s="5" t="s">
        <v>29</v>
      </c>
      <c r="E12" s="5">
        <v>5</v>
      </c>
      <c r="F12" s="80">
        <v>0</v>
      </c>
      <c r="G12" s="80">
        <v>0</v>
      </c>
      <c r="H12" s="12">
        <v>0</v>
      </c>
      <c r="I12" s="12">
        <v>0</v>
      </c>
      <c r="J12" s="80">
        <v>0</v>
      </c>
      <c r="K12" s="80">
        <v>0</v>
      </c>
      <c r="L12" s="12">
        <v>0</v>
      </c>
      <c r="M12" s="12">
        <v>0</v>
      </c>
      <c r="N12" s="80">
        <v>0</v>
      </c>
      <c r="O12" s="80">
        <v>0</v>
      </c>
      <c r="P12" s="74">
        <f t="shared" si="0"/>
        <v>0</v>
      </c>
      <c r="Q12" s="74">
        <f t="shared" si="1"/>
        <v>0</v>
      </c>
    </row>
    <row r="13" spans="1:21" ht="42" customHeight="1" x14ac:dyDescent="0.25">
      <c r="A13" s="2">
        <v>6</v>
      </c>
      <c r="B13" s="76">
        <v>5</v>
      </c>
      <c r="C13" s="75" t="s">
        <v>172</v>
      </c>
      <c r="D13" s="2" t="s">
        <v>29</v>
      </c>
      <c r="E13" s="2">
        <v>5</v>
      </c>
      <c r="F13" s="80">
        <v>0</v>
      </c>
      <c r="G13" s="80">
        <v>0</v>
      </c>
      <c r="H13" s="12">
        <v>0</v>
      </c>
      <c r="I13" s="12">
        <v>0</v>
      </c>
      <c r="J13" s="80">
        <v>0</v>
      </c>
      <c r="K13" s="80">
        <v>0</v>
      </c>
      <c r="L13" s="12">
        <v>0</v>
      </c>
      <c r="M13" s="12">
        <v>0</v>
      </c>
      <c r="N13" s="80">
        <v>0</v>
      </c>
      <c r="O13" s="80">
        <v>0</v>
      </c>
      <c r="P13" s="74">
        <f t="shared" si="0"/>
        <v>0</v>
      </c>
      <c r="Q13" s="74">
        <f t="shared" si="1"/>
        <v>0</v>
      </c>
    </row>
    <row r="14" spans="1:21" ht="42" customHeight="1" x14ac:dyDescent="0.25">
      <c r="A14" s="84">
        <v>7</v>
      </c>
      <c r="B14" s="127">
        <v>6</v>
      </c>
      <c r="C14" s="127" t="s">
        <v>191</v>
      </c>
      <c r="D14" s="2" t="s">
        <v>186</v>
      </c>
      <c r="E14" s="2">
        <v>1</v>
      </c>
      <c r="F14" s="80">
        <v>0</v>
      </c>
      <c r="G14" s="80">
        <v>0</v>
      </c>
      <c r="H14" s="12">
        <v>0</v>
      </c>
      <c r="I14" s="12">
        <v>0</v>
      </c>
      <c r="J14" s="80">
        <v>0</v>
      </c>
      <c r="K14" s="80">
        <v>0</v>
      </c>
      <c r="L14" s="12">
        <v>0</v>
      </c>
      <c r="M14" s="12">
        <v>0</v>
      </c>
      <c r="N14" s="80">
        <v>0</v>
      </c>
      <c r="O14" s="80">
        <v>0</v>
      </c>
      <c r="P14" s="74">
        <f t="shared" si="0"/>
        <v>0</v>
      </c>
      <c r="Q14" s="74">
        <f t="shared" si="1"/>
        <v>0</v>
      </c>
    </row>
    <row r="15" spans="1:21" ht="42" customHeight="1" x14ac:dyDescent="0.25">
      <c r="A15" s="86"/>
      <c r="B15" s="125"/>
      <c r="C15" s="125"/>
      <c r="D15" s="2" t="s">
        <v>189</v>
      </c>
      <c r="E15" s="2"/>
      <c r="F15" s="80">
        <v>0</v>
      </c>
      <c r="G15" s="80">
        <v>0</v>
      </c>
      <c r="H15" s="12">
        <v>0</v>
      </c>
      <c r="I15" s="12">
        <v>0</v>
      </c>
      <c r="J15" s="80">
        <v>0</v>
      </c>
      <c r="K15" s="80">
        <v>0</v>
      </c>
      <c r="L15" s="12">
        <v>0</v>
      </c>
      <c r="M15" s="12">
        <v>0</v>
      </c>
      <c r="N15" s="80">
        <v>0</v>
      </c>
      <c r="O15" s="80">
        <v>0</v>
      </c>
      <c r="P15" s="74">
        <f t="shared" si="0"/>
        <v>0</v>
      </c>
      <c r="Q15" s="74">
        <f t="shared" si="1"/>
        <v>0</v>
      </c>
    </row>
    <row r="16" spans="1:21" ht="42" customHeight="1" x14ac:dyDescent="0.25">
      <c r="A16" s="86"/>
      <c r="B16" s="125"/>
      <c r="C16" s="125"/>
      <c r="D16" s="2" t="s">
        <v>174</v>
      </c>
      <c r="E16" s="2"/>
      <c r="F16" s="80">
        <v>0</v>
      </c>
      <c r="G16" s="80">
        <v>0</v>
      </c>
      <c r="H16" s="12">
        <v>0</v>
      </c>
      <c r="I16" s="12">
        <v>0</v>
      </c>
      <c r="J16" s="80">
        <v>0</v>
      </c>
      <c r="K16" s="80">
        <v>0</v>
      </c>
      <c r="L16" s="12">
        <v>0</v>
      </c>
      <c r="M16" s="12">
        <v>0</v>
      </c>
      <c r="N16" s="80">
        <v>0</v>
      </c>
      <c r="O16" s="80">
        <v>0</v>
      </c>
      <c r="P16" s="74">
        <f t="shared" si="0"/>
        <v>0</v>
      </c>
      <c r="Q16" s="74">
        <f t="shared" si="1"/>
        <v>0</v>
      </c>
    </row>
    <row r="17" spans="1:17" ht="42" customHeight="1" x14ac:dyDescent="0.25">
      <c r="A17" s="85"/>
      <c r="B17" s="126"/>
      <c r="C17" s="126"/>
      <c r="D17" s="7" t="s">
        <v>87</v>
      </c>
      <c r="E17" s="2"/>
      <c r="F17" s="80">
        <v>0</v>
      </c>
      <c r="G17" s="80">
        <v>0</v>
      </c>
      <c r="H17" s="12">
        <v>0</v>
      </c>
      <c r="I17" s="12">
        <v>0</v>
      </c>
      <c r="J17" s="80">
        <v>0</v>
      </c>
      <c r="K17" s="80">
        <v>0</v>
      </c>
      <c r="L17" s="12">
        <v>0</v>
      </c>
      <c r="M17" s="12">
        <v>0</v>
      </c>
      <c r="N17" s="80">
        <v>0</v>
      </c>
      <c r="O17" s="80">
        <v>0</v>
      </c>
      <c r="P17" s="74">
        <f t="shared" si="0"/>
        <v>0</v>
      </c>
      <c r="Q17" s="74">
        <f t="shared" si="1"/>
        <v>0</v>
      </c>
    </row>
    <row r="18" spans="1:17" ht="42" customHeight="1" x14ac:dyDescent="0.25">
      <c r="A18" s="2">
        <v>9</v>
      </c>
      <c r="B18" s="75">
        <v>7</v>
      </c>
      <c r="C18" s="73" t="s">
        <v>175</v>
      </c>
      <c r="D18" s="2" t="s">
        <v>187</v>
      </c>
      <c r="E18" s="2">
        <v>20</v>
      </c>
      <c r="F18" s="80">
        <v>0</v>
      </c>
      <c r="G18" s="80">
        <v>0</v>
      </c>
      <c r="H18" s="12">
        <v>0</v>
      </c>
      <c r="I18" s="12">
        <v>0</v>
      </c>
      <c r="J18" s="80">
        <v>0</v>
      </c>
      <c r="K18" s="80">
        <v>0</v>
      </c>
      <c r="L18" s="12">
        <v>0</v>
      </c>
      <c r="M18" s="12">
        <v>0</v>
      </c>
      <c r="N18" s="80">
        <v>0</v>
      </c>
      <c r="O18" s="80">
        <v>0</v>
      </c>
      <c r="P18" s="74">
        <f t="shared" si="0"/>
        <v>0</v>
      </c>
      <c r="Q18" s="74">
        <f t="shared" si="1"/>
        <v>0</v>
      </c>
    </row>
    <row r="19" spans="1:17" ht="42" customHeight="1" x14ac:dyDescent="0.25">
      <c r="A19" s="2">
        <v>10</v>
      </c>
      <c r="B19" s="75">
        <v>8</v>
      </c>
      <c r="C19" s="75" t="s">
        <v>5</v>
      </c>
      <c r="D19" s="2" t="s">
        <v>31</v>
      </c>
      <c r="E19" s="2"/>
      <c r="F19" s="80">
        <v>0</v>
      </c>
      <c r="G19" s="80">
        <v>0</v>
      </c>
      <c r="H19" s="12">
        <v>0</v>
      </c>
      <c r="I19" s="12">
        <v>0</v>
      </c>
      <c r="J19" s="80">
        <v>0</v>
      </c>
      <c r="K19" s="80">
        <v>0</v>
      </c>
      <c r="L19" s="12">
        <v>0</v>
      </c>
      <c r="M19" s="12">
        <v>0</v>
      </c>
      <c r="N19" s="80">
        <v>0</v>
      </c>
      <c r="O19" s="80">
        <v>0</v>
      </c>
      <c r="P19" s="74">
        <f t="shared" si="0"/>
        <v>0</v>
      </c>
      <c r="Q19" s="74">
        <f t="shared" si="1"/>
        <v>0</v>
      </c>
    </row>
    <row r="20" spans="1:17" ht="42" customHeight="1" x14ac:dyDescent="0.25">
      <c r="A20" s="2">
        <v>11</v>
      </c>
      <c r="B20" s="76">
        <v>9</v>
      </c>
      <c r="C20" s="77" t="s">
        <v>176</v>
      </c>
      <c r="D20" s="2" t="s">
        <v>188</v>
      </c>
      <c r="E20" s="2"/>
      <c r="F20" s="80">
        <v>0</v>
      </c>
      <c r="G20" s="80">
        <v>0</v>
      </c>
      <c r="H20" s="12">
        <v>0</v>
      </c>
      <c r="I20" s="12">
        <v>0</v>
      </c>
      <c r="J20" s="80">
        <v>0</v>
      </c>
      <c r="K20" s="80">
        <v>0</v>
      </c>
      <c r="L20" s="12">
        <v>0</v>
      </c>
      <c r="M20" s="12">
        <v>0</v>
      </c>
      <c r="N20" s="80">
        <v>0</v>
      </c>
      <c r="O20" s="80">
        <v>0</v>
      </c>
      <c r="P20" s="74">
        <f t="shared" si="0"/>
        <v>0</v>
      </c>
      <c r="Q20" s="74">
        <f t="shared" si="1"/>
        <v>0</v>
      </c>
    </row>
    <row r="21" spans="1:17" ht="42" customHeight="1" x14ac:dyDescent="0.25">
      <c r="A21" s="84">
        <v>12</v>
      </c>
      <c r="B21" s="127">
        <v>10</v>
      </c>
      <c r="C21" s="128" t="s">
        <v>183</v>
      </c>
      <c r="D21" s="2" t="s">
        <v>82</v>
      </c>
      <c r="E21" s="2"/>
      <c r="F21" s="80">
        <v>0</v>
      </c>
      <c r="G21" s="80">
        <v>0</v>
      </c>
      <c r="H21" s="12">
        <v>0</v>
      </c>
      <c r="I21" s="12">
        <v>0</v>
      </c>
      <c r="J21" s="80">
        <v>0</v>
      </c>
      <c r="K21" s="80">
        <v>0</v>
      </c>
      <c r="L21" s="12">
        <v>0</v>
      </c>
      <c r="M21" s="12">
        <v>0</v>
      </c>
      <c r="N21" s="80">
        <v>0</v>
      </c>
      <c r="O21" s="80">
        <v>0</v>
      </c>
      <c r="P21" s="74">
        <f t="shared" si="0"/>
        <v>0</v>
      </c>
      <c r="Q21" s="74">
        <f t="shared" si="1"/>
        <v>0</v>
      </c>
    </row>
    <row r="22" spans="1:17" ht="42" customHeight="1" x14ac:dyDescent="0.25">
      <c r="A22" s="85"/>
      <c r="B22" s="126"/>
      <c r="C22" s="121"/>
      <c r="D22" s="2" t="s">
        <v>83</v>
      </c>
      <c r="E22" s="2" t="s">
        <v>84</v>
      </c>
      <c r="F22" s="80">
        <v>0</v>
      </c>
      <c r="G22" s="80">
        <v>0</v>
      </c>
      <c r="H22" s="12">
        <v>0</v>
      </c>
      <c r="I22" s="12">
        <v>0</v>
      </c>
      <c r="J22" s="80">
        <v>0</v>
      </c>
      <c r="K22" s="80">
        <v>0</v>
      </c>
      <c r="L22" s="12">
        <v>0</v>
      </c>
      <c r="M22" s="12">
        <v>0</v>
      </c>
      <c r="N22" s="80">
        <v>0</v>
      </c>
      <c r="O22" s="80">
        <v>0</v>
      </c>
      <c r="P22" s="74">
        <f t="shared" si="0"/>
        <v>0</v>
      </c>
      <c r="Q22" s="74">
        <f t="shared" si="1"/>
        <v>0</v>
      </c>
    </row>
    <row r="27" spans="1:17" x14ac:dyDescent="0.25"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x14ac:dyDescent="0.25"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x14ac:dyDescent="0.25"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x14ac:dyDescent="0.25"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 ht="20.25" customHeight="1" x14ac:dyDescent="0.25"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7" x14ac:dyDescent="0.25"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</sheetData>
  <mergeCells count="30">
    <mergeCell ref="A21:A22"/>
    <mergeCell ref="C21:C22"/>
    <mergeCell ref="A5:A7"/>
    <mergeCell ref="A8:A10"/>
    <mergeCell ref="C8:C10"/>
    <mergeCell ref="B14:B17"/>
    <mergeCell ref="B21:B22"/>
    <mergeCell ref="B5:B7"/>
    <mergeCell ref="B8:B10"/>
    <mergeCell ref="J2:K2"/>
    <mergeCell ref="N2:O2"/>
    <mergeCell ref="B2:B4"/>
    <mergeCell ref="A14:A17"/>
    <mergeCell ref="C14:C17"/>
    <mergeCell ref="L2:M2"/>
    <mergeCell ref="L3:M3"/>
    <mergeCell ref="C5:C7"/>
    <mergeCell ref="A1:Q1"/>
    <mergeCell ref="A2:A4"/>
    <mergeCell ref="C2:C4"/>
    <mergeCell ref="D2:D4"/>
    <mergeCell ref="E2:E4"/>
    <mergeCell ref="P2:Q2"/>
    <mergeCell ref="F3:G3"/>
    <mergeCell ref="H3:I3"/>
    <mergeCell ref="J3:K3"/>
    <mergeCell ref="N3:O3"/>
    <mergeCell ref="P3:Q3"/>
    <mergeCell ref="F2:G2"/>
    <mergeCell ref="H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Totales al Corte</vt:lpstr>
      <vt:lpstr>ENERO-JUN 2021</vt:lpstr>
      <vt:lpstr>Enero 2023</vt:lpstr>
      <vt:lpstr>Febrero 2023</vt:lpstr>
      <vt:lpstr>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</dc:creator>
  <cp:lastModifiedBy>Hugo Cesar Naranjo Hernandez</cp:lastModifiedBy>
  <cp:lastPrinted>2020-11-17T18:49:00Z</cp:lastPrinted>
  <dcterms:created xsi:type="dcterms:W3CDTF">2017-01-05T17:05:02Z</dcterms:created>
  <dcterms:modified xsi:type="dcterms:W3CDTF">2023-02-23T18:12:42Z</dcterms:modified>
</cp:coreProperties>
</file>