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22\2 REGISTRO DE SOLICITUDES TRANSPARENCIA\INFORMES MENSUALES TRANSPARENCIA 2022\TRANSPARENCIA INFORME 6 JUNIO 2022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P30" i="1"/>
  <c r="O30" i="1"/>
  <c r="M30" i="1"/>
  <c r="P8" i="1"/>
  <c r="O8" i="1"/>
  <c r="M8" i="1"/>
  <c r="P4" i="1"/>
  <c r="O4" i="1"/>
  <c r="M4" i="1"/>
  <c r="M42" i="1" l="1"/>
  <c r="L38" i="1" s="1"/>
  <c r="N32" i="1"/>
  <c r="P32" i="1"/>
  <c r="L40" i="1" l="1"/>
  <c r="L41" i="1"/>
  <c r="L39" i="1"/>
  <c r="M9" i="1"/>
  <c r="O9" i="1"/>
  <c r="P9" i="1"/>
  <c r="M29" i="1"/>
  <c r="O29" i="1"/>
  <c r="P29" i="1"/>
  <c r="P28" i="1"/>
  <c r="O28" i="1"/>
  <c r="M28" i="1"/>
  <c r="M24" i="1"/>
  <c r="O24" i="1"/>
  <c r="P24" i="1"/>
  <c r="P23" i="1"/>
  <c r="M23" i="1"/>
  <c r="O23" i="1"/>
  <c r="O20" i="1"/>
  <c r="M20" i="1"/>
  <c r="P20" i="1"/>
  <c r="O5" i="1"/>
  <c r="P5" i="1"/>
  <c r="M5" i="1"/>
  <c r="P22" i="1"/>
  <c r="O22" i="1"/>
  <c r="O19" i="1"/>
  <c r="P19" i="1"/>
  <c r="M19" i="1"/>
  <c r="M13" i="1"/>
  <c r="O13" i="1"/>
  <c r="O14" i="1"/>
  <c r="M14" i="1"/>
  <c r="O16" i="1"/>
  <c r="M16" i="1"/>
  <c r="O27" i="1"/>
  <c r="M27" i="1"/>
  <c r="M15" i="1"/>
  <c r="O15" i="1"/>
  <c r="M26" i="1"/>
  <c r="O26" i="1"/>
  <c r="O12" i="1"/>
  <c r="M12" i="1"/>
  <c r="O10" i="1"/>
  <c r="M10" i="1"/>
  <c r="M6" i="1"/>
  <c r="O6" i="1"/>
  <c r="M18" i="1"/>
  <c r="O18" i="1"/>
  <c r="O31" i="1"/>
  <c r="M25" i="1"/>
  <c r="O25" i="1"/>
  <c r="P25" i="1"/>
  <c r="L67" i="1" s="1"/>
  <c r="O17" i="1"/>
  <c r="M17" i="1"/>
  <c r="P17" i="1"/>
  <c r="L60" i="1" s="1"/>
  <c r="O21" i="1"/>
  <c r="M21" i="1"/>
  <c r="P21" i="1"/>
  <c r="L64" i="1" s="1"/>
  <c r="M11" i="1"/>
  <c r="O11" i="1"/>
  <c r="O7" i="1"/>
  <c r="M7" i="1"/>
  <c r="P26" i="1"/>
  <c r="L68" i="1" s="1"/>
  <c r="P15" i="1"/>
  <c r="L58" i="1" s="1"/>
  <c r="P7" i="1"/>
  <c r="L50" i="1"/>
  <c r="P10" i="1"/>
  <c r="L53" i="1" s="1"/>
  <c r="P27" i="1"/>
  <c r="L69" i="1" s="1"/>
  <c r="P6" i="1"/>
  <c r="L49" i="1" s="1"/>
  <c r="P18" i="1"/>
  <c r="L61" i="1" s="1"/>
  <c r="P12" i="1"/>
  <c r="L55" i="1" s="1"/>
  <c r="P13" i="1"/>
  <c r="L56" i="1" s="1"/>
  <c r="P16" i="1"/>
  <c r="L59" i="1" s="1"/>
  <c r="P31" i="1"/>
  <c r="L73" i="1" s="1"/>
  <c r="P14" i="1"/>
  <c r="L57" i="1" s="1"/>
  <c r="P11" i="1"/>
  <c r="L54" i="1"/>
  <c r="L42" i="1" l="1"/>
</calcChain>
</file>

<file path=xl/sharedStrings.xml><?xml version="1.0" encoding="utf-8"?>
<sst xmlns="http://schemas.openxmlformats.org/spreadsheetml/2006/main" count="197" uniqueCount="86">
  <si>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</si>
  <si>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</si>
  <si>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</si>
  <si>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</si>
  <si>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</si>
  <si>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</si>
  <si>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</si>
  <si>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</si>
  <si>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</si>
  <si>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</si>
  <si>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</si>
  <si>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</si>
  <si>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</si>
  <si>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</si>
  <si>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</si>
  <si>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ASESORIAS JURÍDICAS</t>
  </si>
  <si>
    <t>INSTALACIONES DE LA UNIDAD ESPECIALIZADA EN VIOLENCIA INTRAFAMILIAR Y DE GENERO UVI</t>
  </si>
  <si>
    <t>24 X 48</t>
  </si>
  <si>
    <t>X</t>
  </si>
  <si>
    <t>ACUDIR O ASISTIR DE FORMA VIRTUAL A CONFERENCIAS, TALLERES, JORNADAS ACADÉMICAS E IMPARTICION DE TEMAS. DIFUSION DE SERVICIOS EN LAS COLONIAS. ACUERDOS DE COLABORACIÓN. MESAS DE TRABAJO</t>
  </si>
  <si>
    <t xml:space="preserve">COMUNIDAD </t>
  </si>
  <si>
    <t xml:space="preserve">VARIAS </t>
  </si>
  <si>
    <t>ACOMPAÑAMIENTOS A FISCALÍA CALLE 14 / PGR  / J28</t>
  </si>
  <si>
    <t>ACOMPAÑAMIENTO Y/O SE ACUDE A S.M.M. / HOSPITAL CIVIL / CRUZ ROJA TOLUQUILLA y/o PARQUE MORELOS / CLINICAS IMSS / IJCF/ CENTRAL CAMIONERA</t>
  </si>
  <si>
    <t>ACOMPAÑAMIENTO Y/O SE ACUDE AL CENTRO DE JUSTICIA PARA LAS MUJERES</t>
  </si>
  <si>
    <t xml:space="preserve">ACOMPAÑAMIENTO Y/O SE ACUDE A CIUDAD NIÑEZ </t>
  </si>
  <si>
    <t>ACOMPAÑAMIENTO Y/O SE ACUDE  AL DOMICILIO O AL LUGAR EN EL QUE SE ENCUENTREN LAS P/R</t>
  </si>
  <si>
    <t>ACOMPAÑAMIENTO A SALME / CISAME / HOSPITAL SAN JUAN DE DIOS</t>
  </si>
  <si>
    <t>ACOMPAÑAMIENTO A PRESIDENCIA MUNICIPAL / MEDIACION MUNICIPAL / COMISARIA MUNICIPAL /  DIF MUNICIPAL (PROCURADURIA DE PROTECCION A NIÑOS, NIÑAS Y ADOLESCENTES)</t>
  </si>
  <si>
    <t>DOMICILIOS VARIOS</t>
  </si>
  <si>
    <t>SERVICIOS DERIVADOS MEDIANTE CABINA DE RADIO</t>
  </si>
  <si>
    <t>SERVICIOS DERIVADOS MEDIANTE JUZGADOS MUNICIPALES</t>
  </si>
  <si>
    <t>CANALIZACION INTERNA</t>
  </si>
  <si>
    <t>CANALIZACIÓN A OTRAS INSTITUCIONES</t>
  </si>
  <si>
    <t xml:space="preserve">COMUNICACIÓN TELEFONICA CON USUARIAS (OS) DERIVADOS DE JUZGADOS MUNICIPALES Y/O CABINA DE RADIO. </t>
  </si>
  <si>
    <t>ORIENTACION JURIDICA</t>
  </si>
  <si>
    <t>INTERVENCIÓN DOMICILIARIA DE SEGUIMIENTO A MUJERES VICTIMAS CON ORDENES DE PROTECCION</t>
  </si>
  <si>
    <t>SECTORES VARIOS</t>
  </si>
  <si>
    <t>VISITAS DOMICILIARIAS</t>
  </si>
  <si>
    <t>INTERVENCION DOMICILIARIA DE PRIMER CONTACTO  A MUJERES VICTIMAS DE VIOLENCIA "CODIGO VIOLETA"</t>
  </si>
  <si>
    <t xml:space="preserve"> </t>
  </si>
  <si>
    <t>ATENCIÓN Y AUXILIO PSICOLÓGICO</t>
  </si>
  <si>
    <t>ENTREGA DE DISPOSITIVO "PULSO DE VIDA" A MUJERES CON ORDENES DE PROTECCIÓN VIGENTES.</t>
  </si>
  <si>
    <t>CAMBIO DE DISPOSITIVO "PULSO DE VIDA" A MUJERES CON ORDENES DE PROTECCIÓN VIGENTES.</t>
  </si>
  <si>
    <t>PRORROGA DE DISPOSITIVO "PULSO DE VIDA" A MUJERES CON CARPETA DE INVESTIGACION EN CURSO.</t>
  </si>
  <si>
    <t>RECOLECCION DE DISPOSITIVO "PULSO DE VIDA" A MUJERES CON ORDENES DE PROTECCIÓN VENCIDAS.</t>
  </si>
  <si>
    <t>ATENCIONES  A MUJERES VICTIMAS DE VIOLENCIA CON ORDENES DE PROTECCIÓN VIGENTES DEL PROGRAMA "CODIGO VIOLETA"</t>
  </si>
  <si>
    <t>N/A</t>
  </si>
  <si>
    <t>SOLICITUD DEL AREA DE TRABAJO SOCIAL DEL CENTRO DE JUSTICIA PARA LAS MUJERES PARA TRASLADO DE USUARIAS A SU DOMICILIO.</t>
  </si>
  <si>
    <t xml:space="preserve">ATENCION CIUDADANA Y APOYO AL OPERATIVO NAVIDEÑO DE ENTREGA DE COBIJAS </t>
  </si>
  <si>
    <t xml:space="preserve">   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</si>
  <si>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</si>
  <si>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</si>
  <si>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</si>
  <si>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</si>
  <si>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</si>
  <si>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</si>
  <si>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</si>
  <si>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</si>
  <si>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</si>
  <si>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</si>
  <si>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</si>
  <si>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>ACUDIR O ASISTIR DE FORMA VIRTUAL A CONFERENCIAS, TALLERES Y JORNADAS ACADÉMICAS E IMPARTICIÓN DE TEMAS. DIFUSION DE LOS SERVICIOS EN LAS COLONIAS</t>
  </si>
  <si>
    <t>ACOMPAÑAMIENTOS A FISCALÍA CALLE 14 / PGR</t>
  </si>
  <si>
    <t>ACOMPAÑAMIENTO Y/O SE ACUDE A SMM / HOSPITAL CIVIL / CRUZ ROJA TOLUQUILLA y/o PARQUE MORELOS / CLINICAS IMSS / IJCF / CENTRAL CAMIONERA</t>
  </si>
  <si>
    <t>ACOMPAÑAMIENTO Y/O SE ACUDE AL CENTRO DE JUSTICIA PARA LA MUJER</t>
  </si>
  <si>
    <t xml:space="preserve">ACOMPAÑAMIENTO A CIUDAD NIÑEZ </t>
  </si>
  <si>
    <t>ACOMPAÑAMIENTO Y/O SE ACUDE AL DOMICILIO O AL LUGAR EN EL QUE SE ENCUENTREN LAS P/R</t>
  </si>
  <si>
    <t>CANALIZACIÓN INTERNA</t>
  </si>
  <si>
    <t>COMUNICACIÓN TELEFONICA CON USUARIAS (OS) DERIVADO DE JUZGADOS MUNICIPALES Y/O CABINA DE RADIO</t>
  </si>
  <si>
    <t xml:space="preserve">COMUNICACIÓN TELEFONICA CON P/R, USUARIAS Y CON I. ODP. PARA REALIZAR INTERVENCIONES DOMICILIARIAS  </t>
  </si>
  <si>
    <t xml:space="preserve">COMUNICACIÓN TELEFONICA CON P/R, USUARIAS Y CON I. ODP. PARA REALIZAR INTERVENCIONES DOMICILIARIAS DEL PROGRAMA "CODIGO VIOLETA" </t>
  </si>
  <si>
    <t xml:space="preserve">INTERVENCIÓN DOMICILIARIA DE SEGUIMIENTO A MUJERES VICTIMAS CON ORDENES DE PROTECCION </t>
  </si>
  <si>
    <t xml:space="preserve">VISITAS DOMICILIARIAS </t>
  </si>
  <si>
    <t>ATENCIONES Y AUXILIO PSICOLÓGICO</t>
  </si>
  <si>
    <t>ENTREGA DE DISPOSITIVO "PULSO DE VIDA" A MUJERES CON ORDENES DE PROTECCION VIGENTES</t>
  </si>
  <si>
    <t>CAMBIO DE DISPOSITIVO "PULSO DE VIDA" A MUJERES CON ORDENES DE PROTECCION VIGENTES</t>
  </si>
  <si>
    <t>PRORROGA DE DISPOSITIVO "PULSO DE VIDA" A MUJERES CON CARPETA DE INVESTIGACION EN CURSO</t>
  </si>
  <si>
    <t>RECOLECCION DE DISPOSITIVO "PULSO DE VIDA" A MUJERES CON ORDENES DE PROTECCION VENCIDAS</t>
  </si>
  <si>
    <t>ENTREVISTAS A MUJERES VICTIMAS DE VIOLENCIA CON ORDENES DE PROTECCION VIGENTES DEL PROGRAMA "CODIGO VIOLETA"</t>
  </si>
  <si>
    <t>SOLICITUD DEL AREA DE T. SOCIAL DEL CENTRO DE JUSTICIA PARA LAS MUJERES PARA REALIZAR EL TRASLADO DE LAS USUARIAS A SU DOMICILIO.</t>
  </si>
  <si>
    <t>ATENCION CIUDADANA / DERIVACIONES VARIAS</t>
  </si>
  <si>
    <t xml:space="preserve">COMUNICACIÓN TELEFONICA CON P/R, USUARIAS Y CON I. ODP. PRIMER CONTACTO Y SEGUIMIENTO          "CODIGO VIOLETA" </t>
  </si>
  <si>
    <t>SAN PEDRITO</t>
  </si>
  <si>
    <t>SERVICIOS DERIVADOS DE POR SUPERIORIDAD,IMMIST,PRESIDENCIA Y /O OTROS.</t>
  </si>
  <si>
    <t>SERVICIOS DERIVADOS POR LA SUPERIORIDAD Y/O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</si>
</sst>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8"/>
      <color rgb="FF000000"/>
      <name val="Century Gothic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2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35" xfId="0" applyFont="1" applyFill="1" applyBorder="1"/>
    <xf numFmtId="0" fontId="3" fillId="0" borderId="3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/>
    <xf numFmtId="0" fontId="3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'[1]INFORME MENSUAL UVI ENERO 2022'!$L$41:$L$42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42-44C1-AC92-B56DC9856C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F42-44C1-AC92-B56DC9856C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F42-44C1-AC92-B56DC9856C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F42-44C1-AC92-B56DC9856C3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'[1]INFORME MENSUAL UVI ENERO 2022'!$K$43:$K$46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'[1]INFORME MENSUAL UVI ENERO 2022'!$L$43:$L$46</c:f>
              <c:numCache>
                <c:formatCode>General</c:formatCode>
                <c:ptCount val="4"/>
                <c:pt idx="0">
                  <c:v>7.4571215510812833E-2</c:v>
                </c:pt>
                <c:pt idx="1">
                  <c:v>0.67114093959731547</c:v>
                </c:pt>
                <c:pt idx="2">
                  <c:v>1.1185682326621924</c:v>
                </c:pt>
                <c:pt idx="3">
                  <c:v>98.135719612229678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E4-438F-8653-7FCCDC7070D8}"/>
            </c:ext>
          </c:extLst>
        </c:ser>
        <c:ser>
          <c:idx val="1"/>
          <c:order val="1"/>
          <c:tx>
            <c:strRef>
              <c:f>'[1]INFORME MENSUAL UVI ENERO 2022'!$M$41:$M$42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F42-44C1-AC92-B56DC9856C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F42-44C1-AC92-B56DC9856C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F42-44C1-AC92-B56DC9856C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F42-44C1-AC92-B56DC9856C3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'[1]INFORME MENSUAL UVI ENERO 2022'!$K$43:$K$46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'[1]INFORME MENSUAL UVI ENERO 2022'!$M$43:$M$46</c:f>
              <c:numCache>
                <c:formatCode>General</c:formatCode>
                <c:ptCount val="4"/>
                <c:pt idx="0">
                  <c:v>1</c:v>
                </c:pt>
                <c:pt idx="1">
                  <c:v>9</c:v>
                </c:pt>
                <c:pt idx="2">
                  <c:v>15</c:v>
                </c:pt>
                <c:pt idx="3">
                  <c:v>1316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E4-438F-8653-7FCCDC7070D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615872539293571E-2"/>
          <c:y val="5.8880167406538959E-2"/>
          <c:w val="0.88065749211634015"/>
          <c:h val="0.42127952775472344"/>
        </c:manualLayout>
      </c:layout>
      <c:pie3DChart>
        <c:varyColors val="1"/>
        <c:ser>
          <c:idx val="0"/>
          <c:order val="0"/>
          <c:tx>
            <c:strRef>
              <c:f>'[1]INFORME MENSUAL UVI ENERO 2022'!$L$50</c:f>
              <c:strCache>
                <c:ptCount val="1"/>
                <c:pt idx="0">
                  <c:v>TOTALES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B28-42FB-BB5B-5632D4A393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B28-42FB-BB5B-5632D4A393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B28-42FB-BB5B-5632D4A393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B28-42FB-BB5B-5632D4A393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B28-42FB-BB5B-5632D4A3937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B28-42FB-BB5B-5632D4A3937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B28-42FB-BB5B-5632D4A3937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B28-42FB-BB5B-5632D4A3937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B28-42FB-BB5B-5632D4A3937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B28-42FB-BB5B-5632D4A3937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B28-42FB-BB5B-5632D4A3937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B28-42FB-BB5B-5632D4A3937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B28-42FB-BB5B-5632D4A3937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B28-42FB-BB5B-5632D4A3937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B28-42FB-BB5B-5632D4A3937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FB28-42FB-BB5B-5632D4A3937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FB28-42FB-BB5B-5632D4A3937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FB28-42FB-BB5B-5632D4A39372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FB28-42FB-BB5B-5632D4A39372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FB28-42FB-BB5B-5632D4A39372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FB28-42FB-BB5B-5632D4A39372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FB28-42FB-BB5B-5632D4A39372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FB28-42FB-BB5B-5632D4A39372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FB28-42FB-BB5B-5632D4A39372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FB28-42FB-BB5B-5632D4A39372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FB28-42FB-BB5B-5632D4A39372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FB28-42FB-BB5B-5632D4A39372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FB28-42FB-BB5B-5632D4A393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'[1]INFORME MENSUAL UVI ENERO 2022'!$K$51:$K$78</c:f>
              <c:strCache>
                <c:ptCount val="28"/>
                <c:pt idx="0">
                  <c:v>ASESORIAS JURÍDICAS</c:v>
                </c:pt>
                <c:pt idx="1">
                  <c:v>ORIENTACION JURIDICA</c:v>
                </c:pt>
                <c:pt idx="2">
                  <c:v>ACUDIR O ASISTIR DE FORMA VIRTUAL A CONFERENCIAS, TALLERES Y JORNADAS ACADÉMICAS E IMPARTICIÓN DE TEMAS. DIFUSION DE LOS SERVICIOS EN LAS COLONIAS</c:v>
                </c:pt>
                <c:pt idx="3">
                  <c:v>ACOMPAÑAMIENTOS A FISCALÍA CALLE 14 / PGR</c:v>
                </c:pt>
                <c:pt idx="4">
                  <c:v>ACOMPAÑAMIENTO Y/O SE ACUDE A SMM / HOSPITAL CIVIL / CRUZ ROJA TOLUQUILLA y/o PARQUE MORELOS / CLINICAS IMSS / IJCF / CENTRAL CAMIONERA</c:v>
                </c:pt>
                <c:pt idx="5">
                  <c:v>ACOMPAÑAMIENTO Y/O SE ACUDE AL CENTRO DE JUSTICIA PARA LA MUJER</c:v>
                </c:pt>
                <c:pt idx="6">
                  <c:v>ACOMPAÑAMIENTO A CIUDAD NIÑEZ </c:v>
                </c:pt>
                <c:pt idx="7">
                  <c:v>ACOMPAÑAMIENTO Y/O SE ACUDE AL DOMICILIO O AL LUGAR EN EL QUE SE ENCUENTREN LAS P/R</c:v>
                </c:pt>
                <c:pt idx="8">
                  <c:v>ACOMPAÑAMIENTO A SALME / CISAME / HOSPITAL SAN JUAN DE DIOS</c:v>
                </c:pt>
                <c:pt idx="9">
                  <c:v>ACOMPAÑAMIENTO A PRESIDENCIA MUNICIPAL / MEDIACION MUNICIPAL / COMISARIA MUNICIPAL /  DIF MUNICIPAL (PROCURADURIA DE PROTECCION A NIÑOS, NIÑAS Y ADOLESCENTES)</c:v>
                </c:pt>
                <c:pt idx="10">
                  <c:v>SERVICIOS DERIVADOS MEDIANTE CABINA DE RADIO</c:v>
                </c:pt>
                <c:pt idx="11">
                  <c:v>SERVICIOS DERIVADOS MEDIANTE JUZGADOS MUNICIPALES</c:v>
                </c:pt>
                <c:pt idx="12">
                  <c:v>CANALIZACIÓN INTERNA</c:v>
                </c:pt>
                <c:pt idx="13">
                  <c:v>CANALIZACIÓN A OTRAS INSTITUCIONES</c:v>
                </c:pt>
                <c:pt idx="14">
                  <c:v>COMUNICACIÓN TELEFONICA CON USUARIAS (OS) DERIVADO DE JUZGADOS MUNICIPALES Y/O CABINA DE RADIO</c:v>
                </c:pt>
                <c:pt idx="15">
                  <c:v>COMUNICACIÓN TELEFONICA CON P/R, USUARIAS Y CON I. ODP. PARA REALIZAR INTERVENCIONES DOMICILIARIAS  </c:v>
                </c:pt>
                <c:pt idx="16">
                  <c:v>COMUNICACIÓN TELEFONICA CON P/R, USUARIAS Y CON I. ODP. PARA REALIZAR INTERVENCIONES DOMICILIARIAS DEL PROGRAMA "CODIGO VIOLETA" </c:v>
                </c:pt>
                <c:pt idx="17">
                  <c:v>INTERVENCIÓN DOMICILIARIA DE SEGUIMIENTO A MUJERES VICTIMAS CON ORDENES DE PROTECCION </c:v>
                </c:pt>
                <c:pt idx="18">
                  <c:v>VISITAS DOMICILIARIAS </c:v>
                </c:pt>
                <c:pt idx="19">
                  <c:v>ATENCIONES Y AUXILIO PSICOLÓGICO</c:v>
                </c:pt>
                <c:pt idx="20">
                  <c:v>ENTREGA DE DISPOSITIVO "PULSO DE VIDA" A MUJERES CON ORDENES DE PROTECCION VIGENTES</c:v>
                </c:pt>
                <c:pt idx="21">
                  <c:v>CAMBIO DE DISPOSITIVO "PULSO DE VIDA" A MUJERES CON ORDENES DE PROTECCION VIGENTES</c:v>
                </c:pt>
                <c:pt idx="22">
                  <c:v>PRORROGA DE DISPOSITIVO "PULSO DE VIDA" A MUJERES CON CARPETA DE INVESTIGACION EN CURSO</c:v>
                </c:pt>
                <c:pt idx="23">
                  <c:v>RECOLECCION DE DISPOSITIVO "PULSO DE VIDA" A MUJERES CON ORDENES DE PROTECCION VENCIDAS</c:v>
                </c:pt>
                <c:pt idx="24">
                  <c:v>ENTREVISTAS A MUJERES VICTIMAS DE VIOLENCIA CON ORDENES DE PROTECCION VIGENTES DEL PROGRAMA "CODIGO VIOLETA"</c:v>
                </c:pt>
                <c:pt idx="25">
                  <c:v>SERVICIOS DERIVADOS POR EL AREA DE CANNAT</c:v>
                </c:pt>
                <c:pt idx="26">
                  <c:v>SOLICITUD DEL AREA DE T. SOCIAL DEL CENTRO DE JUSTICIA PARA LAS MUJERES PARA REALIZAR EL TRASLADO DE LAS USUARIAS A SU DOMICILIO.</c:v>
                </c:pt>
                <c:pt idx="27">
                  <c:v>ATENCION CIUDADANA / DERIVACIONES VARIAS</c:v>
                </c:pt>
              </c:strCache>
            </c:strRef>
          </c:cat>
          <c:val>
            <c:numRef>
              <c:f>'[1]INFORME MENSUAL UVI ENERO 2022'!$L$51:$L$78</c:f>
              <c:numCache>
                <c:formatCode>General</c:formatCode>
                <c:ptCount val="28"/>
                <c:pt idx="0">
                  <c:v>98</c:v>
                </c:pt>
                <c:pt idx="1">
                  <c:v>0</c:v>
                </c:pt>
                <c:pt idx="2">
                  <c:v>26</c:v>
                </c:pt>
                <c:pt idx="3">
                  <c:v>1</c:v>
                </c:pt>
                <c:pt idx="4">
                  <c:v>16</c:v>
                </c:pt>
                <c:pt idx="5">
                  <c:v>32</c:v>
                </c:pt>
                <c:pt idx="6">
                  <c:v>1</c:v>
                </c:pt>
                <c:pt idx="7">
                  <c:v>32</c:v>
                </c:pt>
                <c:pt idx="8">
                  <c:v>0</c:v>
                </c:pt>
                <c:pt idx="9">
                  <c:v>0</c:v>
                </c:pt>
                <c:pt idx="10">
                  <c:v>25</c:v>
                </c:pt>
                <c:pt idx="11">
                  <c:v>0</c:v>
                </c:pt>
                <c:pt idx="12">
                  <c:v>65</c:v>
                </c:pt>
                <c:pt idx="13">
                  <c:v>41</c:v>
                </c:pt>
                <c:pt idx="14">
                  <c:v>7</c:v>
                </c:pt>
                <c:pt idx="15">
                  <c:v>38</c:v>
                </c:pt>
                <c:pt idx="16">
                  <c:v>225</c:v>
                </c:pt>
                <c:pt idx="17">
                  <c:v>72</c:v>
                </c:pt>
                <c:pt idx="18">
                  <c:v>109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17</c:v>
                </c:pt>
                <c:pt idx="23">
                  <c:v>35</c:v>
                </c:pt>
                <c:pt idx="24">
                  <c:v>215</c:v>
                </c:pt>
                <c:pt idx="25">
                  <c:v>3</c:v>
                </c:pt>
                <c:pt idx="26">
                  <c:v>5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79-46DB-B9D1-B703381F7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452436</xdr:colOff>
      <xdr:row>34</xdr:row>
      <xdr:rowOff>57150</xdr:rowOff>
    </xdr:from>
    <xdr:to>
      <xdr:col>9</xdr:col>
      <xdr:colOff>261936</xdr:colOff>
      <xdr:row>46</xdr:row>
      <xdr:rowOff>54908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F433FD94-2238-4A8F-8004-6493E4BC5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36121</xdr:colOff>
      <xdr:row>46</xdr:row>
      <xdr:rowOff>331479</xdr:rowOff>
    </xdr:from>
    <xdr:to>
      <xdr:col>9</xdr:col>
      <xdr:colOff>720065</xdr:colOff>
      <xdr:row>72</xdr:row>
      <xdr:rowOff>415476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5A9694D-2B50-4F82-9801-9FC12B17D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1/OneDrive/Escritorio/INFORME%20ABRIL/INFORME%20QUINCENAL%20Y%20MENSUAL%20UVI%20%20ENERO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MENSUAL UVI ENERO 2022"/>
      <sheetName val="INFORME MENSUAL DE FEBRERO 2022"/>
      <sheetName val="INFORME MENSUAL DE MARZO 2022"/>
    </sheetNames>
    <sheetDataSet>
      <sheetData sheetId="0">
        <row r="42">
          <cell r="L42" t="str">
            <v>PORCENTAJE</v>
          </cell>
          <cell r="M42" t="str">
            <v>CANTIDAD</v>
          </cell>
        </row>
        <row r="43">
          <cell r="K43" t="str">
            <v xml:space="preserve">NIÑOS </v>
          </cell>
          <cell r="L43">
            <v>7.4571215510812833E-2</v>
          </cell>
          <cell r="M43">
            <v>1</v>
          </cell>
        </row>
        <row r="44">
          <cell r="K44" t="str">
            <v>NIÑAS</v>
          </cell>
          <cell r="L44">
            <v>0.67114093959731547</v>
          </cell>
          <cell r="M44">
            <v>9</v>
          </cell>
        </row>
        <row r="45">
          <cell r="K45" t="str">
            <v>HOMBRES</v>
          </cell>
          <cell r="L45">
            <v>1.1185682326621924</v>
          </cell>
          <cell r="M45">
            <v>15</v>
          </cell>
        </row>
        <row r="46">
          <cell r="K46" t="str">
            <v>MUJERES</v>
          </cell>
          <cell r="L46">
            <v>98.135719612229678</v>
          </cell>
          <cell r="M46">
            <v>1316</v>
          </cell>
        </row>
        <row r="50">
          <cell r="L50" t="str">
            <v>TOTALES</v>
          </cell>
        </row>
        <row r="51">
          <cell r="K51" t="str">
            <v>ASESORIAS JURÍDICAS</v>
          </cell>
          <cell r="L51">
            <v>98</v>
          </cell>
        </row>
        <row r="52">
          <cell r="K52" t="str">
            <v>ORIENTACION JURIDICA</v>
          </cell>
          <cell r="L52">
            <v>0</v>
          </cell>
        </row>
        <row r="53">
          <cell r="K53" t="str">
            <v>ACUDIR O ASISTIR DE FORMA VIRTUAL A CONFERENCIAS, TALLERES Y JORNADAS ACADÉMICAS E IMPARTICIÓN DE TEMAS. DIFUSION DE LOS SERVICIOS EN LAS COLONIAS</v>
          </cell>
          <cell r="L53">
            <v>26</v>
          </cell>
        </row>
        <row r="54">
          <cell r="K54" t="str">
            <v>ACOMPAÑAMIENTOS A FISCALÍA CALLE 14 / PGR</v>
          </cell>
          <cell r="L54">
            <v>1</v>
          </cell>
        </row>
        <row r="55">
          <cell r="K55" t="str">
            <v>ACOMPAÑAMIENTO Y/O SE ACUDE A SMM / HOSPITAL CIVIL / CRUZ ROJA TOLUQUILLA y/o PARQUE MORELOS / CLINICAS IMSS / IJCF / CENTRAL CAMIONERA</v>
          </cell>
          <cell r="L55">
            <v>16</v>
          </cell>
        </row>
        <row r="56">
          <cell r="K56" t="str">
            <v>ACOMPAÑAMIENTO Y/O SE ACUDE AL CENTRO DE JUSTICIA PARA LA MUJER</v>
          </cell>
          <cell r="L56">
            <v>32</v>
          </cell>
        </row>
        <row r="57">
          <cell r="K57" t="str">
            <v xml:space="preserve">ACOMPAÑAMIENTO A CIUDAD NIÑEZ </v>
          </cell>
          <cell r="L57">
            <v>1</v>
          </cell>
        </row>
        <row r="58">
          <cell r="K58" t="str">
            <v>ACOMPAÑAMIENTO Y/O SE ACUDE AL DOMICILIO O AL LUGAR EN EL QUE SE ENCUENTREN LAS P/R</v>
          </cell>
          <cell r="L58">
            <v>32</v>
          </cell>
        </row>
        <row r="59">
          <cell r="K59" t="str">
            <v>ACOMPAÑAMIENTO A SALME / CISAME / HOSPITAL SAN JUAN DE DIOS</v>
          </cell>
          <cell r="L59">
            <v>0</v>
          </cell>
        </row>
        <row r="60">
          <cell r="K60" t="str">
            <v>ACOMPAÑAMIENTO A PRESIDENCIA MUNICIPAL / MEDIACION MUNICIPAL / COMISARIA MUNICIPAL /  DIF MUNICIPAL (PROCURADURIA DE PROTECCION A NIÑOS, NIÑAS Y ADOLESCENTES)</v>
          </cell>
          <cell r="L60">
            <v>0</v>
          </cell>
        </row>
        <row r="61">
          <cell r="K61" t="str">
            <v>SERVICIOS DERIVADOS MEDIANTE CABINA DE RADIO</v>
          </cell>
          <cell r="L61">
            <v>25</v>
          </cell>
        </row>
        <row r="62">
          <cell r="K62" t="str">
            <v>SERVICIOS DERIVADOS MEDIANTE JUZGADOS MUNICIPALES</v>
          </cell>
          <cell r="L62">
            <v>0</v>
          </cell>
        </row>
        <row r="63">
          <cell r="K63" t="str">
            <v>CANALIZACIÓN INTERNA</v>
          </cell>
          <cell r="L63">
            <v>65</v>
          </cell>
        </row>
        <row r="64">
          <cell r="K64" t="str">
            <v>CANALIZACIÓN A OTRAS INSTITUCIONES</v>
          </cell>
          <cell r="L64">
            <v>41</v>
          </cell>
        </row>
        <row r="65">
          <cell r="K65" t="str">
            <v>COMUNICACIÓN TELEFONICA CON USUARIAS (OS) DERIVADO DE JUZGADOS MUNICIPALES Y/O CABINA DE RADIO</v>
          </cell>
          <cell r="L65">
            <v>7</v>
          </cell>
        </row>
        <row r="66">
          <cell r="K66" t="str">
            <v xml:space="preserve">COMUNICACIÓN TELEFONICA CON P/R, USUARIAS Y CON I. ODP. PARA REALIZAR INTERVENCIONES DOMICILIARIAS  </v>
          </cell>
          <cell r="L66">
            <v>38</v>
          </cell>
        </row>
        <row r="67">
          <cell r="K67" t="str">
            <v xml:space="preserve">COMUNICACIÓN TELEFONICA CON P/R, USUARIAS Y CON I. ODP. PARA REALIZAR INTERVENCIONES DOMICILIARIAS DEL PROGRAMA "CODIGO VIOLETA" </v>
          </cell>
          <cell r="L67">
            <v>225</v>
          </cell>
        </row>
        <row r="68">
          <cell r="K68" t="str">
            <v xml:space="preserve">INTERVENCIÓN DOMICILIARIA DE SEGUIMIENTO A MUJERES VICTIMAS CON ORDENES DE PROTECCION </v>
          </cell>
          <cell r="L68">
            <v>72</v>
          </cell>
        </row>
        <row r="69">
          <cell r="K69" t="str">
            <v xml:space="preserve">VISITAS DOMICILIARIAS </v>
          </cell>
          <cell r="L69">
            <v>109</v>
          </cell>
        </row>
        <row r="70">
          <cell r="K70" t="str">
            <v>ATENCIONES Y AUXILIO PSICOLÓGICO</v>
          </cell>
          <cell r="L70">
            <v>1</v>
          </cell>
        </row>
        <row r="71">
          <cell r="K71" t="str">
            <v>ENTREGA DE DISPOSITIVO "PULSO DE VIDA" A MUJERES CON ORDENES DE PROTECCION VIGENTES</v>
          </cell>
          <cell r="L71">
            <v>4</v>
          </cell>
        </row>
        <row r="72">
          <cell r="K72" t="str">
            <v>CAMBIO DE DISPOSITIVO "PULSO DE VIDA" A MUJERES CON ORDENES DE PROTECCION VIGENTES</v>
          </cell>
          <cell r="L72">
            <v>0</v>
          </cell>
        </row>
        <row r="73">
          <cell r="K73" t="str">
            <v>PRORROGA DE DISPOSITIVO "PULSO DE VIDA" A MUJERES CON CARPETA DE INVESTIGACION EN CURSO</v>
          </cell>
          <cell r="L73">
            <v>17</v>
          </cell>
        </row>
        <row r="74">
          <cell r="K74" t="str">
            <v>RECOLECCION DE DISPOSITIVO "PULSO DE VIDA" A MUJERES CON ORDENES DE PROTECCION VENCIDAS</v>
          </cell>
          <cell r="L74">
            <v>35</v>
          </cell>
        </row>
        <row r="75">
          <cell r="K75" t="str">
            <v>ENTREVISTAS A MUJERES VICTIMAS DE VIOLENCIA CON ORDENES DE PROTECCION VIGENTES DEL PROGRAMA "CODIGO VIOLETA"</v>
          </cell>
          <cell r="L75">
            <v>215</v>
          </cell>
        </row>
        <row r="76">
          <cell r="K76" t="str">
            <v>SERVICIOS DERIVADOS POR EL AREA DE CANNAT</v>
          </cell>
          <cell r="L76">
            <v>3</v>
          </cell>
        </row>
        <row r="77">
          <cell r="K77" t="str">
            <v>SOLICITUD DEL AREA DE T. SOCIAL DEL CENTRO DE JUSTICIA PARA LAS MUJERES PARA REALIZAR EL TRASLADO DE LAS USUARIAS A SU DOMICILIO.</v>
          </cell>
          <cell r="L77">
            <v>5</v>
          </cell>
        </row>
        <row r="78">
          <cell r="K78" t="str">
            <v>ATENCION CIUDADANA / DERIVACIONES VARIAS</v>
          </cell>
          <cell r="L7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workbookViewId="0"/>
  </sheetViews>
  <sheetFormatPr baseColWidth="10" defaultRowHeight="15" x14ac:dyDescent="0.25"/>
  <cols>
    <col min="11" max="11" width="11.42578125" customWidth="1"/>
  </cols>
  <sheetData>
    <row r="1" spans="1:17" ht="16.5" thickTop="1" thickBot="1" x14ac:dyDescent="0.3">
      <c r="A1" s="1"/>
      <c r="B1" s="49" t="s">
        <v>0</v>
      </c>
      <c r="C1" s="49"/>
      <c r="D1" s="49"/>
      <c r="E1" s="52" t="s">
        <v>1</v>
      </c>
      <c r="F1" s="53"/>
      <c r="G1" s="53"/>
      <c r="H1" s="54"/>
      <c r="I1" s="49" t="s">
        <v>2</v>
      </c>
      <c r="J1" s="49"/>
      <c r="K1" s="55" t="s">
        <v>3</v>
      </c>
      <c r="L1" s="55" t="s">
        <v>4</v>
      </c>
      <c r="M1" s="49" t="s">
        <v>5</v>
      </c>
      <c r="N1" s="49" t="s">
        <v>6</v>
      </c>
      <c r="O1" s="55" t="s">
        <v>7</v>
      </c>
      <c r="P1" s="49" t="s">
        <v>8</v>
      </c>
      <c r="Q1" s="1"/>
    </row>
    <row r="2" spans="1:17" ht="15.75" thickBot="1" x14ac:dyDescent="0.3">
      <c r="A2" s="1"/>
      <c r="B2" s="50"/>
      <c r="C2" s="50"/>
      <c r="D2" s="50"/>
      <c r="E2" s="57" t="s">
        <v>9</v>
      </c>
      <c r="F2" s="58"/>
      <c r="G2" s="57" t="s">
        <v>10</v>
      </c>
      <c r="H2" s="58"/>
      <c r="I2" s="50"/>
      <c r="J2" s="50"/>
      <c r="K2" s="56"/>
      <c r="L2" s="56"/>
      <c r="M2" s="50"/>
      <c r="N2" s="50"/>
      <c r="O2" s="56"/>
      <c r="P2" s="50"/>
      <c r="Q2" s="1"/>
    </row>
    <row r="3" spans="1:17" ht="15.75" thickBot="1" x14ac:dyDescent="0.3">
      <c r="A3" s="2"/>
      <c r="B3" s="51"/>
      <c r="C3" s="51"/>
      <c r="D3" s="51"/>
      <c r="E3" s="3" t="s">
        <v>11</v>
      </c>
      <c r="F3" s="3" t="s">
        <v>12</v>
      </c>
      <c r="G3" s="3" t="s">
        <v>13</v>
      </c>
      <c r="H3" s="3" t="s">
        <v>14</v>
      </c>
      <c r="I3" s="51"/>
      <c r="J3" s="51"/>
      <c r="K3" s="50"/>
      <c r="L3" s="50"/>
      <c r="M3" s="51"/>
      <c r="N3" s="51"/>
      <c r="O3" s="50"/>
      <c r="P3" s="51"/>
      <c r="Q3" s="2"/>
    </row>
    <row r="4" spans="1:17" ht="69.75" customHeight="1" thickBot="1" x14ac:dyDescent="0.3">
      <c r="B4" s="44" t="s">
        <v>15</v>
      </c>
      <c r="C4" s="45"/>
      <c r="D4" s="46"/>
      <c r="E4" s="4">
        <v>0</v>
      </c>
      <c r="F4" s="5">
        <v>0</v>
      </c>
      <c r="G4" s="6">
        <v>0</v>
      </c>
      <c r="H4" s="6">
        <v>72</v>
      </c>
      <c r="I4" s="47" t="s">
        <v>16</v>
      </c>
      <c r="J4" s="48"/>
      <c r="K4" s="5" t="s">
        <v>83</v>
      </c>
      <c r="L4" s="5" t="s">
        <v>17</v>
      </c>
      <c r="M4" s="6">
        <f>SUM(E4:H4)</f>
        <v>72</v>
      </c>
      <c r="N4" s="6" t="s">
        <v>18</v>
      </c>
      <c r="O4" s="6">
        <f>SUM(E4:H4)</f>
        <v>72</v>
      </c>
      <c r="P4" s="6">
        <f>SUM(E4+F4+G4+H4)</f>
        <v>72</v>
      </c>
      <c r="Q4" s="2"/>
    </row>
    <row r="5" spans="1:17" ht="86.25" customHeight="1" thickBot="1" x14ac:dyDescent="0.3">
      <c r="A5" s="2"/>
      <c r="B5" s="59" t="s">
        <v>19</v>
      </c>
      <c r="C5" s="60"/>
      <c r="D5" s="61"/>
      <c r="E5" s="4">
        <v>0</v>
      </c>
      <c r="F5" s="43">
        <v>0</v>
      </c>
      <c r="G5" s="6">
        <v>12</v>
      </c>
      <c r="H5" s="6">
        <v>10</v>
      </c>
      <c r="I5" s="47" t="s">
        <v>20</v>
      </c>
      <c r="J5" s="48"/>
      <c r="K5" s="5" t="s">
        <v>21</v>
      </c>
      <c r="L5" s="5" t="s">
        <v>17</v>
      </c>
      <c r="M5" s="6">
        <f>SUM(E5:H5)</f>
        <v>22</v>
      </c>
      <c r="N5" s="6" t="s">
        <v>18</v>
      </c>
      <c r="O5" s="6">
        <f>SUM(E5:H5)</f>
        <v>22</v>
      </c>
      <c r="P5" s="6">
        <f>SUM(E5+F5+G5+H5)</f>
        <v>22</v>
      </c>
      <c r="Q5" s="2"/>
    </row>
    <row r="6" spans="1:17" ht="69.75" customHeight="1" thickBot="1" x14ac:dyDescent="0.3">
      <c r="A6" s="2"/>
      <c r="B6" s="59" t="s">
        <v>22</v>
      </c>
      <c r="C6" s="60"/>
      <c r="D6" s="61"/>
      <c r="E6" s="4">
        <v>0</v>
      </c>
      <c r="F6" s="43">
        <v>0</v>
      </c>
      <c r="G6" s="6">
        <v>0</v>
      </c>
      <c r="H6" s="6">
        <v>4</v>
      </c>
      <c r="I6" s="47" t="s">
        <v>16</v>
      </c>
      <c r="J6" s="48"/>
      <c r="K6" s="5" t="s">
        <v>83</v>
      </c>
      <c r="L6" s="5" t="s">
        <v>17</v>
      </c>
      <c r="M6" s="6">
        <f t="shared" ref="M6:M12" si="0">SUM(E6:H6)</f>
        <v>4</v>
      </c>
      <c r="N6" s="6" t="s">
        <v>18</v>
      </c>
      <c r="O6" s="6">
        <f t="shared" ref="O6:O31" si="1">SUM(E6:H6)</f>
        <v>4</v>
      </c>
      <c r="P6" s="6">
        <f t="shared" ref="P6:P31" si="2">E6+F6+G6+H6</f>
        <v>4</v>
      </c>
      <c r="Q6" s="2"/>
    </row>
    <row r="7" spans="1:17" ht="69.75" customHeight="1" thickBot="1" x14ac:dyDescent="0.3">
      <c r="A7" s="2"/>
      <c r="B7" s="59" t="s">
        <v>23</v>
      </c>
      <c r="C7" s="60"/>
      <c r="D7" s="61"/>
      <c r="E7" s="4">
        <v>0</v>
      </c>
      <c r="F7" s="43">
        <v>0</v>
      </c>
      <c r="G7" s="6">
        <v>0</v>
      </c>
      <c r="H7" s="6">
        <v>28</v>
      </c>
      <c r="I7" s="47" t="s">
        <v>16</v>
      </c>
      <c r="J7" s="48"/>
      <c r="K7" s="5" t="s">
        <v>83</v>
      </c>
      <c r="L7" s="5" t="s">
        <v>17</v>
      </c>
      <c r="M7" s="6">
        <f t="shared" si="0"/>
        <v>28</v>
      </c>
      <c r="N7" s="6" t="s">
        <v>18</v>
      </c>
      <c r="O7" s="6">
        <f t="shared" si="1"/>
        <v>28</v>
      </c>
      <c r="P7" s="6">
        <f t="shared" si="2"/>
        <v>28</v>
      </c>
      <c r="Q7" s="2"/>
    </row>
    <row r="8" spans="1:17" ht="69.75" customHeight="1" thickBot="1" x14ac:dyDescent="0.3">
      <c r="A8" s="2"/>
      <c r="B8" s="59" t="s">
        <v>24</v>
      </c>
      <c r="C8" s="60"/>
      <c r="D8" s="61"/>
      <c r="E8" s="4">
        <v>0</v>
      </c>
      <c r="F8" s="43">
        <v>0</v>
      </c>
      <c r="G8" s="6">
        <v>0</v>
      </c>
      <c r="H8" s="6">
        <v>30</v>
      </c>
      <c r="I8" s="47" t="s">
        <v>16</v>
      </c>
      <c r="J8" s="48"/>
      <c r="K8" s="42" t="s">
        <v>83</v>
      </c>
      <c r="L8" s="5" t="s">
        <v>17</v>
      </c>
      <c r="M8" s="6">
        <f t="shared" si="0"/>
        <v>30</v>
      </c>
      <c r="N8" s="6" t="s">
        <v>18</v>
      </c>
      <c r="O8" s="6">
        <f t="shared" si="1"/>
        <v>30</v>
      </c>
      <c r="P8" s="6">
        <f t="shared" si="2"/>
        <v>30</v>
      </c>
      <c r="Q8" s="2"/>
    </row>
    <row r="9" spans="1:17" ht="69.75" customHeight="1" thickBot="1" x14ac:dyDescent="0.3">
      <c r="A9" s="2"/>
      <c r="B9" s="62" t="s">
        <v>25</v>
      </c>
      <c r="C9" s="63"/>
      <c r="D9" s="64"/>
      <c r="E9" s="4">
        <v>0</v>
      </c>
      <c r="F9" s="43">
        <v>0</v>
      </c>
      <c r="G9" s="6">
        <v>0</v>
      </c>
      <c r="H9" s="6">
        <v>6</v>
      </c>
      <c r="I9" s="47" t="s">
        <v>16</v>
      </c>
      <c r="J9" s="48"/>
      <c r="K9" s="42" t="s">
        <v>83</v>
      </c>
      <c r="L9" s="5" t="s">
        <v>17</v>
      </c>
      <c r="M9" s="6">
        <f t="shared" si="0"/>
        <v>6</v>
      </c>
      <c r="N9" s="6" t="s">
        <v>18</v>
      </c>
      <c r="O9" s="6">
        <f t="shared" si="1"/>
        <v>6</v>
      </c>
      <c r="P9" s="6">
        <f t="shared" si="2"/>
        <v>6</v>
      </c>
      <c r="Q9" s="2"/>
    </row>
    <row r="10" spans="1:17" ht="69.75" customHeight="1" thickBot="1" x14ac:dyDescent="0.3">
      <c r="A10" s="2"/>
      <c r="B10" s="62" t="s">
        <v>26</v>
      </c>
      <c r="C10" s="63"/>
      <c r="D10" s="64"/>
      <c r="E10" s="4">
        <v>0</v>
      </c>
      <c r="F10" s="43">
        <v>0</v>
      </c>
      <c r="G10" s="6">
        <v>0</v>
      </c>
      <c r="H10" s="6">
        <v>9</v>
      </c>
      <c r="I10" s="47" t="s">
        <v>16</v>
      </c>
      <c r="J10" s="48"/>
      <c r="K10" s="42" t="s">
        <v>83</v>
      </c>
      <c r="L10" s="5" t="s">
        <v>17</v>
      </c>
      <c r="M10" s="6">
        <f t="shared" si="0"/>
        <v>9</v>
      </c>
      <c r="N10" s="6" t="s">
        <v>18</v>
      </c>
      <c r="O10" s="6">
        <f t="shared" si="1"/>
        <v>9</v>
      </c>
      <c r="P10" s="6">
        <f t="shared" si="2"/>
        <v>9</v>
      </c>
      <c r="Q10" s="2"/>
    </row>
    <row r="11" spans="1:17" ht="69.75" customHeight="1" thickBot="1" x14ac:dyDescent="0.3">
      <c r="A11" s="2"/>
      <c r="B11" s="62" t="s">
        <v>27</v>
      </c>
      <c r="C11" s="63"/>
      <c r="D11" s="64"/>
      <c r="E11" s="4">
        <v>0</v>
      </c>
      <c r="F11" s="43">
        <v>0</v>
      </c>
      <c r="G11" s="6">
        <v>0</v>
      </c>
      <c r="H11" s="6">
        <v>1</v>
      </c>
      <c r="I11" s="47" t="s">
        <v>16</v>
      </c>
      <c r="J11" s="48"/>
      <c r="K11" s="42" t="s">
        <v>83</v>
      </c>
      <c r="L11" s="5" t="s">
        <v>17</v>
      </c>
      <c r="M11" s="6">
        <f t="shared" si="0"/>
        <v>1</v>
      </c>
      <c r="N11" s="6" t="s">
        <v>18</v>
      </c>
      <c r="O11" s="6">
        <f>SUM(E11:H11)</f>
        <v>1</v>
      </c>
      <c r="P11" s="6">
        <f>E11+F11+G11+H11</f>
        <v>1</v>
      </c>
      <c r="Q11" s="2"/>
    </row>
    <row r="12" spans="1:17" ht="69.75" customHeight="1" thickBot="1" x14ac:dyDescent="0.3">
      <c r="A12" s="2"/>
      <c r="B12" s="62" t="s">
        <v>28</v>
      </c>
      <c r="C12" s="63"/>
      <c r="D12" s="64"/>
      <c r="E12" s="4">
        <v>0</v>
      </c>
      <c r="F12" s="43">
        <v>0</v>
      </c>
      <c r="G12" s="6">
        <v>0</v>
      </c>
      <c r="H12" s="6">
        <v>0</v>
      </c>
      <c r="I12" s="65" t="s">
        <v>29</v>
      </c>
      <c r="J12" s="66"/>
      <c r="K12" s="5" t="s">
        <v>29</v>
      </c>
      <c r="L12" s="5" t="s">
        <v>17</v>
      </c>
      <c r="M12" s="6">
        <f t="shared" si="0"/>
        <v>0</v>
      </c>
      <c r="N12" s="6" t="s">
        <v>18</v>
      </c>
      <c r="O12" s="6">
        <f>SUM(E12:H12)</f>
        <v>0</v>
      </c>
      <c r="P12" s="6">
        <f>E12+F12+G12+H12</f>
        <v>0</v>
      </c>
      <c r="Q12" s="2"/>
    </row>
    <row r="13" spans="1:17" ht="69.75" customHeight="1" thickBot="1" x14ac:dyDescent="0.3">
      <c r="A13" s="2"/>
      <c r="B13" s="62" t="s">
        <v>30</v>
      </c>
      <c r="C13" s="63"/>
      <c r="D13" s="64"/>
      <c r="E13" s="4">
        <v>0</v>
      </c>
      <c r="F13" s="43">
        <v>0</v>
      </c>
      <c r="G13" s="6">
        <v>0</v>
      </c>
      <c r="H13" s="6">
        <v>43</v>
      </c>
      <c r="I13" s="47" t="s">
        <v>16</v>
      </c>
      <c r="J13" s="48"/>
      <c r="K13" s="42" t="s">
        <v>83</v>
      </c>
      <c r="L13" s="5" t="s">
        <v>17</v>
      </c>
      <c r="M13" s="6">
        <f t="shared" ref="M13:M20" si="3">SUM(E13:H13)</f>
        <v>43</v>
      </c>
      <c r="N13" s="6" t="s">
        <v>18</v>
      </c>
      <c r="O13" s="6">
        <f>SUM(E13:H13)</f>
        <v>43</v>
      </c>
      <c r="P13" s="6">
        <f>E13+F13+G13+H13</f>
        <v>43</v>
      </c>
      <c r="Q13" s="2"/>
    </row>
    <row r="14" spans="1:17" ht="69.75" customHeight="1" thickBot="1" x14ac:dyDescent="0.3">
      <c r="A14" s="2"/>
      <c r="B14" s="62" t="s">
        <v>31</v>
      </c>
      <c r="C14" s="63"/>
      <c r="D14" s="64"/>
      <c r="E14" s="4">
        <v>0</v>
      </c>
      <c r="F14" s="43">
        <v>0</v>
      </c>
      <c r="G14" s="6">
        <v>0</v>
      </c>
      <c r="H14" s="6">
        <v>4</v>
      </c>
      <c r="I14" s="47" t="s">
        <v>16</v>
      </c>
      <c r="J14" s="48"/>
      <c r="K14" s="42" t="s">
        <v>83</v>
      </c>
      <c r="L14" s="5" t="s">
        <v>17</v>
      </c>
      <c r="M14" s="6">
        <f t="shared" si="3"/>
        <v>4</v>
      </c>
      <c r="N14" s="6" t="s">
        <v>18</v>
      </c>
      <c r="O14" s="6">
        <f>SUM(E14:H14)</f>
        <v>4</v>
      </c>
      <c r="P14" s="6">
        <f>E14+F14+G14+H14</f>
        <v>4</v>
      </c>
      <c r="Q14" s="2"/>
    </row>
    <row r="15" spans="1:17" ht="69.75" customHeight="1" thickBot="1" x14ac:dyDescent="0.3">
      <c r="A15" s="2"/>
      <c r="B15" s="62" t="s">
        <v>32</v>
      </c>
      <c r="C15" s="63"/>
      <c r="D15" s="64"/>
      <c r="E15" s="4">
        <v>0</v>
      </c>
      <c r="F15" s="43">
        <v>0</v>
      </c>
      <c r="G15" s="6">
        <v>0</v>
      </c>
      <c r="H15" s="6">
        <v>8</v>
      </c>
      <c r="I15" s="47" t="s">
        <v>16</v>
      </c>
      <c r="J15" s="48"/>
      <c r="K15" s="42" t="s">
        <v>83</v>
      </c>
      <c r="L15" s="5" t="s">
        <v>17</v>
      </c>
      <c r="M15" s="6">
        <f t="shared" si="3"/>
        <v>8</v>
      </c>
      <c r="N15" s="6" t="s">
        <v>18</v>
      </c>
      <c r="O15" s="6">
        <f t="shared" si="1"/>
        <v>8</v>
      </c>
      <c r="P15" s="6">
        <f t="shared" si="2"/>
        <v>8</v>
      </c>
      <c r="Q15" s="2"/>
    </row>
    <row r="16" spans="1:17" ht="69.75" customHeight="1" thickBot="1" x14ac:dyDescent="0.3">
      <c r="A16" s="2"/>
      <c r="B16" s="67" t="s">
        <v>33</v>
      </c>
      <c r="C16" s="68"/>
      <c r="D16" s="69"/>
      <c r="E16" s="4">
        <v>0</v>
      </c>
      <c r="F16" s="43">
        <v>0</v>
      </c>
      <c r="G16" s="6">
        <v>0</v>
      </c>
      <c r="H16" s="6">
        <v>9</v>
      </c>
      <c r="I16" s="47" t="s">
        <v>16</v>
      </c>
      <c r="J16" s="48"/>
      <c r="K16" s="42" t="s">
        <v>83</v>
      </c>
      <c r="L16" s="5" t="s">
        <v>17</v>
      </c>
      <c r="M16" s="6">
        <f t="shared" si="3"/>
        <v>9</v>
      </c>
      <c r="N16" s="6" t="s">
        <v>18</v>
      </c>
      <c r="O16" s="7">
        <f t="shared" si="1"/>
        <v>9</v>
      </c>
      <c r="P16" s="6">
        <f t="shared" si="2"/>
        <v>9</v>
      </c>
      <c r="Q16" s="2"/>
    </row>
    <row r="17" spans="1:17" ht="69.75" customHeight="1" thickBot="1" x14ac:dyDescent="0.3">
      <c r="A17" s="2"/>
      <c r="B17" s="67" t="s">
        <v>34</v>
      </c>
      <c r="C17" s="68"/>
      <c r="D17" s="69"/>
      <c r="E17" s="4">
        <v>0</v>
      </c>
      <c r="F17" s="43">
        <v>0</v>
      </c>
      <c r="G17" s="6">
        <v>0</v>
      </c>
      <c r="H17" s="6">
        <v>4</v>
      </c>
      <c r="I17" s="47" t="s">
        <v>16</v>
      </c>
      <c r="J17" s="48"/>
      <c r="K17" s="42" t="s">
        <v>83</v>
      </c>
      <c r="L17" s="5" t="s">
        <v>17</v>
      </c>
      <c r="M17" s="6">
        <f t="shared" si="3"/>
        <v>4</v>
      </c>
      <c r="N17" s="6" t="s">
        <v>18</v>
      </c>
      <c r="O17" s="7">
        <f t="shared" si="1"/>
        <v>4</v>
      </c>
      <c r="P17" s="6">
        <f t="shared" si="2"/>
        <v>4</v>
      </c>
      <c r="Q17" s="2"/>
    </row>
    <row r="18" spans="1:17" ht="69.75" customHeight="1" thickBot="1" x14ac:dyDescent="0.3">
      <c r="A18" s="2"/>
      <c r="B18" s="67" t="s">
        <v>35</v>
      </c>
      <c r="C18" s="68"/>
      <c r="D18" s="69"/>
      <c r="E18" s="4">
        <v>0</v>
      </c>
      <c r="F18" s="43">
        <v>0</v>
      </c>
      <c r="G18" s="6">
        <v>1</v>
      </c>
      <c r="H18" s="6">
        <v>69</v>
      </c>
      <c r="I18" s="47" t="s">
        <v>16</v>
      </c>
      <c r="J18" s="48"/>
      <c r="K18" s="42" t="s">
        <v>83</v>
      </c>
      <c r="L18" s="5" t="s">
        <v>17</v>
      </c>
      <c r="M18" s="6">
        <f t="shared" si="3"/>
        <v>70</v>
      </c>
      <c r="N18" s="6" t="s">
        <v>18</v>
      </c>
      <c r="O18" s="7">
        <f t="shared" si="1"/>
        <v>70</v>
      </c>
      <c r="P18" s="6">
        <f t="shared" si="2"/>
        <v>70</v>
      </c>
      <c r="Q18" s="2"/>
    </row>
    <row r="19" spans="1:17" ht="69.75" customHeight="1" thickBot="1" x14ac:dyDescent="0.3">
      <c r="A19" s="2"/>
      <c r="B19" s="67" t="s">
        <v>82</v>
      </c>
      <c r="C19" s="68"/>
      <c r="D19" s="69"/>
      <c r="E19" s="4">
        <v>0</v>
      </c>
      <c r="F19" s="43">
        <v>0</v>
      </c>
      <c r="G19" s="6">
        <v>0</v>
      </c>
      <c r="H19" s="6">
        <v>310</v>
      </c>
      <c r="I19" s="47" t="s">
        <v>16</v>
      </c>
      <c r="J19" s="48"/>
      <c r="K19" s="42" t="s">
        <v>83</v>
      </c>
      <c r="L19" s="5" t="s">
        <v>17</v>
      </c>
      <c r="M19" s="6">
        <f t="shared" si="3"/>
        <v>310</v>
      </c>
      <c r="N19" s="6" t="s">
        <v>18</v>
      </c>
      <c r="O19" s="7">
        <f t="shared" si="1"/>
        <v>310</v>
      </c>
      <c r="P19" s="6">
        <f t="shared" si="2"/>
        <v>310</v>
      </c>
      <c r="Q19" s="2"/>
    </row>
    <row r="20" spans="1:17" ht="69.75" customHeight="1" thickBot="1" x14ac:dyDescent="0.3">
      <c r="A20" s="2"/>
      <c r="B20" s="44" t="s">
        <v>36</v>
      </c>
      <c r="C20" s="45"/>
      <c r="D20" s="46"/>
      <c r="E20" s="4">
        <v>0</v>
      </c>
      <c r="F20" s="43">
        <v>0</v>
      </c>
      <c r="G20" s="6">
        <v>0</v>
      </c>
      <c r="H20" s="6">
        <v>97</v>
      </c>
      <c r="I20" s="65" t="s">
        <v>37</v>
      </c>
      <c r="J20" s="66"/>
      <c r="K20" s="42" t="s">
        <v>83</v>
      </c>
      <c r="L20" s="5" t="s">
        <v>17</v>
      </c>
      <c r="M20" s="6">
        <f t="shared" si="3"/>
        <v>97</v>
      </c>
      <c r="N20" s="8" t="s">
        <v>18</v>
      </c>
      <c r="O20" s="9">
        <f t="shared" si="1"/>
        <v>97</v>
      </c>
      <c r="P20" s="6">
        <f t="shared" si="2"/>
        <v>97</v>
      </c>
      <c r="Q20" s="2"/>
    </row>
    <row r="21" spans="1:17" ht="69.75" customHeight="1" thickBot="1" x14ac:dyDescent="0.3">
      <c r="A21" s="2"/>
      <c r="B21" s="44" t="s">
        <v>38</v>
      </c>
      <c r="C21" s="45"/>
      <c r="D21" s="46"/>
      <c r="E21" s="4">
        <v>0</v>
      </c>
      <c r="F21" s="43">
        <v>0</v>
      </c>
      <c r="G21" s="6">
        <v>0</v>
      </c>
      <c r="H21" s="6">
        <v>9</v>
      </c>
      <c r="I21" s="65" t="s">
        <v>37</v>
      </c>
      <c r="J21" s="66"/>
      <c r="K21" s="42" t="s">
        <v>83</v>
      </c>
      <c r="L21" s="5" t="s">
        <v>17</v>
      </c>
      <c r="M21" s="8">
        <f>SUM(E21:H21)</f>
        <v>9</v>
      </c>
      <c r="N21" s="8" t="s">
        <v>18</v>
      </c>
      <c r="O21" s="9">
        <f>SUM(E21:H21)</f>
        <v>9</v>
      </c>
      <c r="P21" s="6">
        <f t="shared" si="2"/>
        <v>9</v>
      </c>
      <c r="Q21" s="2"/>
    </row>
    <row r="22" spans="1:17" ht="69.75" customHeight="1" thickBot="1" x14ac:dyDescent="0.3">
      <c r="A22" s="2"/>
      <c r="B22" s="67" t="s">
        <v>39</v>
      </c>
      <c r="C22" s="68"/>
      <c r="D22" s="69"/>
      <c r="E22" s="4">
        <v>0</v>
      </c>
      <c r="F22" s="43">
        <v>0</v>
      </c>
      <c r="G22" s="6">
        <v>0</v>
      </c>
      <c r="H22" s="6">
        <v>75</v>
      </c>
      <c r="I22" s="65" t="s">
        <v>37</v>
      </c>
      <c r="J22" s="66"/>
      <c r="K22" s="5" t="s">
        <v>29</v>
      </c>
      <c r="L22" s="5" t="s">
        <v>17</v>
      </c>
      <c r="M22" s="8" t="s">
        <v>40</v>
      </c>
      <c r="N22" s="8" t="s">
        <v>18</v>
      </c>
      <c r="O22" s="9">
        <f t="shared" si="1"/>
        <v>75</v>
      </c>
      <c r="P22" s="6">
        <f t="shared" si="2"/>
        <v>75</v>
      </c>
      <c r="Q22" s="2"/>
    </row>
    <row r="23" spans="1:17" ht="69.75" customHeight="1" thickBot="1" x14ac:dyDescent="0.3">
      <c r="A23" s="2"/>
      <c r="B23" s="70" t="s">
        <v>41</v>
      </c>
      <c r="C23" s="71"/>
      <c r="D23" s="72"/>
      <c r="E23" s="4">
        <v>27</v>
      </c>
      <c r="F23" s="43">
        <v>24</v>
      </c>
      <c r="G23" s="6">
        <v>14</v>
      </c>
      <c r="H23" s="6">
        <v>101</v>
      </c>
      <c r="I23" s="65" t="s">
        <v>29</v>
      </c>
      <c r="J23" s="66"/>
      <c r="K23" s="5" t="s">
        <v>29</v>
      </c>
      <c r="L23" s="5" t="s">
        <v>17</v>
      </c>
      <c r="M23" s="8">
        <f t="shared" ref="M23:M30" si="4">SUM(E23:H23)</f>
        <v>166</v>
      </c>
      <c r="N23" s="8" t="s">
        <v>18</v>
      </c>
      <c r="O23" s="9">
        <f t="shared" si="1"/>
        <v>166</v>
      </c>
      <c r="P23" s="6">
        <f t="shared" si="2"/>
        <v>166</v>
      </c>
      <c r="Q23" s="2"/>
    </row>
    <row r="24" spans="1:17" ht="69.75" customHeight="1" thickTop="1" thickBot="1" x14ac:dyDescent="0.3">
      <c r="A24" s="2"/>
      <c r="B24" s="73" t="s">
        <v>42</v>
      </c>
      <c r="C24" s="74"/>
      <c r="D24" s="75"/>
      <c r="E24" s="4">
        <v>0</v>
      </c>
      <c r="F24" s="43">
        <v>0</v>
      </c>
      <c r="G24" s="6">
        <v>0</v>
      </c>
      <c r="H24" s="6">
        <v>23</v>
      </c>
      <c r="I24" s="65" t="s">
        <v>29</v>
      </c>
      <c r="J24" s="66"/>
      <c r="K24" s="5" t="s">
        <v>29</v>
      </c>
      <c r="L24" s="5" t="s">
        <v>17</v>
      </c>
      <c r="M24" s="8">
        <f t="shared" si="4"/>
        <v>23</v>
      </c>
      <c r="N24" s="8" t="s">
        <v>18</v>
      </c>
      <c r="O24" s="9">
        <f t="shared" si="1"/>
        <v>23</v>
      </c>
      <c r="P24" s="6">
        <f t="shared" si="2"/>
        <v>23</v>
      </c>
      <c r="Q24" s="2"/>
    </row>
    <row r="25" spans="1:17" ht="69.75" customHeight="1" thickTop="1" thickBot="1" x14ac:dyDescent="0.3">
      <c r="A25" s="2"/>
      <c r="B25" s="73" t="s">
        <v>43</v>
      </c>
      <c r="C25" s="74"/>
      <c r="D25" s="75"/>
      <c r="E25" s="4">
        <v>0</v>
      </c>
      <c r="F25" s="43">
        <v>0</v>
      </c>
      <c r="G25" s="6">
        <v>0</v>
      </c>
      <c r="H25" s="6">
        <v>0</v>
      </c>
      <c r="I25" s="65" t="s">
        <v>29</v>
      </c>
      <c r="J25" s="66"/>
      <c r="K25" s="5" t="s">
        <v>29</v>
      </c>
      <c r="L25" s="5" t="s">
        <v>17</v>
      </c>
      <c r="M25" s="8">
        <f t="shared" si="4"/>
        <v>0</v>
      </c>
      <c r="N25" s="8" t="s">
        <v>18</v>
      </c>
      <c r="O25" s="9">
        <f t="shared" si="1"/>
        <v>0</v>
      </c>
      <c r="P25" s="6">
        <f t="shared" si="2"/>
        <v>0</v>
      </c>
      <c r="Q25" s="2"/>
    </row>
    <row r="26" spans="1:17" ht="69.75" customHeight="1" thickTop="1" thickBot="1" x14ac:dyDescent="0.3">
      <c r="A26" s="2"/>
      <c r="B26" s="73" t="s">
        <v>44</v>
      </c>
      <c r="C26" s="74"/>
      <c r="D26" s="75"/>
      <c r="E26" s="4">
        <v>0</v>
      </c>
      <c r="F26" s="43">
        <v>0</v>
      </c>
      <c r="G26" s="6">
        <v>0</v>
      </c>
      <c r="H26" s="6">
        <v>11</v>
      </c>
      <c r="I26" s="65" t="s">
        <v>29</v>
      </c>
      <c r="J26" s="66"/>
      <c r="K26" s="5" t="s">
        <v>29</v>
      </c>
      <c r="L26" s="5" t="s">
        <v>17</v>
      </c>
      <c r="M26" s="8">
        <f t="shared" si="4"/>
        <v>11</v>
      </c>
      <c r="N26" s="8" t="s">
        <v>18</v>
      </c>
      <c r="O26" s="9">
        <f t="shared" si="1"/>
        <v>11</v>
      </c>
      <c r="P26" s="6">
        <f t="shared" si="2"/>
        <v>11</v>
      </c>
      <c r="Q26" s="2"/>
    </row>
    <row r="27" spans="1:17" ht="69.75" customHeight="1" thickTop="1" thickBot="1" x14ac:dyDescent="0.3">
      <c r="A27" s="2"/>
      <c r="B27" s="73" t="s">
        <v>45</v>
      </c>
      <c r="C27" s="74"/>
      <c r="D27" s="75"/>
      <c r="E27" s="4">
        <v>0</v>
      </c>
      <c r="F27" s="43">
        <v>0</v>
      </c>
      <c r="G27" s="6">
        <v>0</v>
      </c>
      <c r="H27" s="6">
        <v>13</v>
      </c>
      <c r="I27" s="65" t="s">
        <v>29</v>
      </c>
      <c r="J27" s="66"/>
      <c r="K27" s="5" t="s">
        <v>29</v>
      </c>
      <c r="L27" s="5" t="s">
        <v>17</v>
      </c>
      <c r="M27" s="8">
        <f t="shared" si="4"/>
        <v>13</v>
      </c>
      <c r="N27" s="8" t="s">
        <v>18</v>
      </c>
      <c r="O27" s="9">
        <f t="shared" si="1"/>
        <v>13</v>
      </c>
      <c r="P27" s="6">
        <f t="shared" si="2"/>
        <v>13</v>
      </c>
      <c r="Q27" s="2"/>
    </row>
    <row r="28" spans="1:17" ht="69.75" customHeight="1" thickTop="1" thickBot="1" x14ac:dyDescent="0.3">
      <c r="A28" s="2"/>
      <c r="B28" s="76" t="s">
        <v>46</v>
      </c>
      <c r="C28" s="77"/>
      <c r="D28" s="78"/>
      <c r="E28" s="4">
        <v>0</v>
      </c>
      <c r="F28" s="43">
        <v>0</v>
      </c>
      <c r="G28" s="6">
        <v>0</v>
      </c>
      <c r="H28" s="6">
        <v>306</v>
      </c>
      <c r="I28" s="65" t="s">
        <v>29</v>
      </c>
      <c r="J28" s="66"/>
      <c r="K28" s="5" t="s">
        <v>29</v>
      </c>
      <c r="L28" s="5" t="s">
        <v>17</v>
      </c>
      <c r="M28" s="8">
        <f t="shared" si="4"/>
        <v>306</v>
      </c>
      <c r="N28" s="8" t="s">
        <v>18</v>
      </c>
      <c r="O28" s="9">
        <f t="shared" si="1"/>
        <v>306</v>
      </c>
      <c r="P28" s="6">
        <f t="shared" si="2"/>
        <v>306</v>
      </c>
      <c r="Q28" s="2"/>
    </row>
    <row r="29" spans="1:17" ht="69.75" customHeight="1" thickTop="1" thickBot="1" x14ac:dyDescent="0.3">
      <c r="A29" s="2"/>
      <c r="B29" s="70" t="s">
        <v>84</v>
      </c>
      <c r="C29" s="71"/>
      <c r="D29" s="72"/>
      <c r="E29" s="4">
        <v>0</v>
      </c>
      <c r="F29" s="43">
        <v>0</v>
      </c>
      <c r="G29" s="6">
        <v>0</v>
      </c>
      <c r="H29" s="6">
        <v>23</v>
      </c>
      <c r="I29" s="65" t="s">
        <v>29</v>
      </c>
      <c r="J29" s="66"/>
      <c r="K29" s="5" t="s">
        <v>29</v>
      </c>
      <c r="L29" s="5" t="s">
        <v>47</v>
      </c>
      <c r="M29" s="8">
        <f t="shared" si="4"/>
        <v>23</v>
      </c>
      <c r="N29" s="8" t="s">
        <v>18</v>
      </c>
      <c r="O29" s="9">
        <f t="shared" si="1"/>
        <v>23</v>
      </c>
      <c r="P29" s="6">
        <f t="shared" si="2"/>
        <v>23</v>
      </c>
      <c r="Q29" s="2"/>
    </row>
    <row r="30" spans="1:17" ht="69.75" customHeight="1" thickTop="1" thickBot="1" x14ac:dyDescent="0.3">
      <c r="A30" s="2"/>
      <c r="B30" s="70" t="s">
        <v>48</v>
      </c>
      <c r="C30" s="71"/>
      <c r="D30" s="72"/>
      <c r="E30" s="4">
        <v>0</v>
      </c>
      <c r="F30" s="43">
        <v>0</v>
      </c>
      <c r="G30" s="6">
        <v>0</v>
      </c>
      <c r="H30" s="6">
        <v>3</v>
      </c>
      <c r="I30" s="65" t="s">
        <v>29</v>
      </c>
      <c r="J30" s="66"/>
      <c r="K30" s="5" t="s">
        <v>29</v>
      </c>
      <c r="L30" s="5" t="s">
        <v>47</v>
      </c>
      <c r="M30" s="8">
        <f t="shared" si="4"/>
        <v>3</v>
      </c>
      <c r="N30" s="8" t="s">
        <v>18</v>
      </c>
      <c r="O30" s="9">
        <f t="shared" si="1"/>
        <v>3</v>
      </c>
      <c r="P30" s="6">
        <f t="shared" si="2"/>
        <v>3</v>
      </c>
      <c r="Q30" s="2"/>
    </row>
    <row r="31" spans="1:17" ht="69.75" customHeight="1" thickTop="1" thickBot="1" x14ac:dyDescent="0.3">
      <c r="A31" s="2"/>
      <c r="B31" s="70" t="s">
        <v>49</v>
      </c>
      <c r="C31" s="71"/>
      <c r="D31" s="72"/>
      <c r="E31" s="4">
        <v>0</v>
      </c>
      <c r="F31" s="43">
        <v>0</v>
      </c>
      <c r="G31" s="6">
        <v>0</v>
      </c>
      <c r="H31" s="6">
        <v>17</v>
      </c>
      <c r="I31" s="65" t="s">
        <v>29</v>
      </c>
      <c r="J31" s="66"/>
      <c r="K31" s="5" t="s">
        <v>29</v>
      </c>
      <c r="L31" s="5" t="s">
        <v>47</v>
      </c>
      <c r="M31" s="8" t="s">
        <v>50</v>
      </c>
      <c r="N31" s="8" t="s">
        <v>18</v>
      </c>
      <c r="O31" s="9">
        <f t="shared" si="1"/>
        <v>17</v>
      </c>
      <c r="P31" s="6">
        <f t="shared" si="2"/>
        <v>17</v>
      </c>
      <c r="Q31" s="2"/>
    </row>
    <row r="32" spans="1:17" ht="69.75" customHeight="1" thickTop="1" thickBot="1" x14ac:dyDescent="0.3">
      <c r="A32" s="2"/>
      <c r="B32" s="79" t="s">
        <v>51</v>
      </c>
      <c r="C32" s="80"/>
      <c r="D32" s="81"/>
      <c r="E32" s="4">
        <v>27</v>
      </c>
      <c r="F32" s="43">
        <v>24</v>
      </c>
      <c r="G32" s="6">
        <v>27</v>
      </c>
      <c r="H32" s="6">
        <v>1285</v>
      </c>
      <c r="I32" s="82"/>
      <c r="J32" s="83"/>
      <c r="K32" s="11"/>
      <c r="L32" s="11"/>
      <c r="M32" s="12"/>
      <c r="N32" s="10">
        <f>SUM(E32:H32)</f>
        <v>1363</v>
      </c>
      <c r="O32" s="13">
        <v>0</v>
      </c>
      <c r="P32" s="14">
        <f>SUM(E32:H32)</f>
        <v>1363</v>
      </c>
      <c r="Q32" s="2"/>
    </row>
    <row r="33" spans="1:17" x14ac:dyDescent="0.25">
      <c r="A33" s="2"/>
      <c r="B33" s="84"/>
      <c r="C33" s="84"/>
      <c r="D33" s="84"/>
      <c r="E33" s="84"/>
      <c r="F33" s="84"/>
      <c r="G33" s="85"/>
      <c r="H33" s="85"/>
      <c r="I33" s="84"/>
      <c r="J33" s="84"/>
      <c r="K33" s="15"/>
      <c r="L33" s="15"/>
      <c r="M33" s="2"/>
      <c r="N33" s="2"/>
      <c r="O33" s="2"/>
      <c r="P33" s="2"/>
      <c r="Q33" s="2"/>
    </row>
    <row r="34" spans="1:17" x14ac:dyDescent="0.25">
      <c r="A34" s="2"/>
      <c r="B34" s="15"/>
      <c r="C34" s="15"/>
      <c r="D34" s="15"/>
      <c r="E34" s="15"/>
      <c r="F34" s="15"/>
      <c r="G34" s="16"/>
      <c r="H34" s="16"/>
      <c r="I34" s="15"/>
      <c r="J34" s="15"/>
      <c r="K34" s="15"/>
      <c r="L34" s="15"/>
      <c r="M34" s="2"/>
      <c r="N34" s="2"/>
      <c r="O34" s="2"/>
      <c r="P34" s="2"/>
      <c r="Q34" s="2"/>
    </row>
    <row r="35" spans="1:17" ht="15.75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6.5" thickTop="1" thickBot="1" x14ac:dyDescent="0.3">
      <c r="A36" s="2"/>
      <c r="B36" s="86"/>
      <c r="C36" s="86"/>
      <c r="D36" s="86"/>
      <c r="E36" s="86"/>
      <c r="F36" s="86"/>
      <c r="G36" s="17"/>
      <c r="H36" s="2"/>
      <c r="I36" s="2"/>
      <c r="J36" s="2"/>
      <c r="K36" s="87" t="s">
        <v>52</v>
      </c>
      <c r="L36" s="87"/>
      <c r="M36" s="87"/>
      <c r="N36" s="17"/>
      <c r="O36" s="2"/>
      <c r="P36" s="2"/>
      <c r="Q36" s="2"/>
    </row>
    <row r="37" spans="1:17" ht="16.5" thickTop="1" thickBot="1" x14ac:dyDescent="0.3">
      <c r="A37" s="2"/>
      <c r="B37" s="86"/>
      <c r="C37" s="86"/>
      <c r="D37" s="18"/>
      <c r="E37" s="86"/>
      <c r="F37" s="86"/>
      <c r="G37" s="2"/>
      <c r="H37" s="2"/>
      <c r="I37" s="2"/>
      <c r="J37" s="2"/>
      <c r="K37" s="19" t="s">
        <v>53</v>
      </c>
      <c r="L37" s="19" t="s">
        <v>54</v>
      </c>
      <c r="M37" s="19" t="s">
        <v>55</v>
      </c>
      <c r="N37" s="2"/>
      <c r="O37" s="2"/>
      <c r="P37" s="2"/>
      <c r="Q37" s="2"/>
    </row>
    <row r="38" spans="1:17" ht="16.5" thickTop="1" x14ac:dyDescent="0.3">
      <c r="A38" s="2"/>
      <c r="B38" s="88"/>
      <c r="C38" s="88"/>
      <c r="D38" s="20"/>
      <c r="E38" s="89"/>
      <c r="F38" s="89"/>
      <c r="G38" s="2"/>
      <c r="H38" s="2"/>
      <c r="I38" s="2"/>
      <c r="J38" s="2"/>
      <c r="K38" s="21" t="s">
        <v>56</v>
      </c>
      <c r="L38" s="22">
        <f>E32*100/M42</f>
        <v>1.998519615099926</v>
      </c>
      <c r="M38" s="22">
        <v>27</v>
      </c>
      <c r="N38" s="23"/>
      <c r="O38" s="2"/>
      <c r="P38" s="2"/>
      <c r="Q38" s="2"/>
    </row>
    <row r="39" spans="1:17" ht="15.75" x14ac:dyDescent="0.3">
      <c r="A39" s="2"/>
      <c r="B39" s="88"/>
      <c r="C39" s="88"/>
      <c r="D39" s="20"/>
      <c r="E39" s="89"/>
      <c r="F39" s="89"/>
      <c r="G39" s="2"/>
      <c r="H39" s="2"/>
      <c r="I39" s="2"/>
      <c r="J39" s="2"/>
      <c r="K39" s="21" t="s">
        <v>57</v>
      </c>
      <c r="L39" s="24">
        <f>F32*100/M42</f>
        <v>1.776461880088823</v>
      </c>
      <c r="M39" s="24">
        <v>24</v>
      </c>
      <c r="N39" s="23"/>
      <c r="O39" s="2"/>
      <c r="P39" s="2"/>
      <c r="Q39" s="2"/>
    </row>
    <row r="40" spans="1:17" ht="15.75" x14ac:dyDescent="0.3">
      <c r="A40" s="2"/>
      <c r="B40" s="88"/>
      <c r="C40" s="88"/>
      <c r="D40" s="20"/>
      <c r="E40" s="89"/>
      <c r="F40" s="89"/>
      <c r="G40" s="2"/>
      <c r="H40" s="2"/>
      <c r="I40" s="2"/>
      <c r="J40" s="2"/>
      <c r="K40" s="21" t="s">
        <v>58</v>
      </c>
      <c r="L40" s="24">
        <f>G32*100/M42</f>
        <v>1.998519615099926</v>
      </c>
      <c r="M40" s="24">
        <v>15</v>
      </c>
      <c r="N40" s="23"/>
      <c r="O40" s="2"/>
      <c r="P40" s="2"/>
      <c r="Q40" s="2"/>
    </row>
    <row r="41" spans="1:17" ht="16.5" thickBot="1" x14ac:dyDescent="0.35">
      <c r="A41" s="2"/>
      <c r="B41" s="88"/>
      <c r="C41" s="88"/>
      <c r="D41" s="20"/>
      <c r="E41" s="89"/>
      <c r="F41" s="89"/>
      <c r="G41" s="2"/>
      <c r="H41" s="2"/>
      <c r="I41" s="2"/>
      <c r="J41" s="2"/>
      <c r="K41" s="25" t="s">
        <v>59</v>
      </c>
      <c r="L41" s="26">
        <f>H32*100/M42</f>
        <v>95.114729829755731</v>
      </c>
      <c r="M41" s="26">
        <f>SUM(H4:H31)</f>
        <v>1285</v>
      </c>
      <c r="N41" s="23"/>
      <c r="O41" s="2"/>
      <c r="P41" s="2"/>
      <c r="Q41" s="2"/>
    </row>
    <row r="42" spans="1:17" ht="16.5" thickTop="1" thickBot="1" x14ac:dyDescent="0.3">
      <c r="A42" s="2"/>
      <c r="B42" s="88"/>
      <c r="C42" s="88"/>
      <c r="D42" s="20"/>
      <c r="E42" s="89"/>
      <c r="F42" s="89"/>
      <c r="G42" s="2"/>
      <c r="H42" s="2"/>
      <c r="I42" s="2"/>
      <c r="J42" s="2"/>
      <c r="K42" s="27" t="s">
        <v>60</v>
      </c>
      <c r="L42" s="27">
        <f>SUM(L38:L41)</f>
        <v>100.88823094004441</v>
      </c>
      <c r="M42" s="27">
        <f>SUM(M38:M41)</f>
        <v>1351</v>
      </c>
      <c r="N42" s="2"/>
      <c r="O42" s="2"/>
      <c r="P42" s="2"/>
      <c r="Q42" s="2"/>
    </row>
    <row r="43" spans="1:17" ht="15.75" thickTop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.75" thickBo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.75" thickBo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8" t="s">
        <v>61</v>
      </c>
      <c r="L45" s="29" t="s">
        <v>51</v>
      </c>
      <c r="M45" s="2"/>
      <c r="N45" s="2"/>
      <c r="O45" s="90"/>
      <c r="P45" s="90"/>
      <c r="Q45" s="90"/>
    </row>
    <row r="46" spans="1:17" ht="29.2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30" t="s">
        <v>15</v>
      </c>
      <c r="L46" s="31">
        <v>72</v>
      </c>
      <c r="M46" s="2"/>
      <c r="N46" s="2"/>
      <c r="O46" s="32"/>
      <c r="P46" s="33"/>
      <c r="Q46" s="33"/>
    </row>
    <row r="47" spans="1:17" ht="29.2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30" t="s">
        <v>35</v>
      </c>
      <c r="L47" s="31">
        <v>70</v>
      </c>
      <c r="M47" s="2"/>
      <c r="N47" s="2"/>
      <c r="O47" s="32"/>
      <c r="P47" s="33"/>
      <c r="Q47" s="33"/>
    </row>
    <row r="48" spans="1:17" ht="243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30" t="s">
        <v>62</v>
      </c>
      <c r="L48" s="31">
        <v>22</v>
      </c>
      <c r="M48" s="2"/>
      <c r="N48" s="2"/>
      <c r="O48" s="32"/>
      <c r="P48" s="33"/>
      <c r="Q48" s="33"/>
    </row>
    <row r="49" spans="1:17" ht="72" thickBo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30" t="s">
        <v>63</v>
      </c>
      <c r="L49" s="31">
        <f t="shared" ref="L49:L64" si="5">P6</f>
        <v>4</v>
      </c>
      <c r="M49" s="2"/>
      <c r="N49" s="2"/>
      <c r="O49" s="32"/>
      <c r="P49" s="33"/>
      <c r="Q49" s="33"/>
    </row>
    <row r="50" spans="1:17" ht="200.25" thickBo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30" t="s">
        <v>64</v>
      </c>
      <c r="L50" s="31">
        <f t="shared" si="5"/>
        <v>28</v>
      </c>
      <c r="M50" s="2"/>
      <c r="N50" s="2"/>
      <c r="O50" s="32"/>
      <c r="P50" s="33"/>
      <c r="Q50" s="33"/>
    </row>
    <row r="51" spans="1:17" ht="100.5" thickBo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30" t="s">
        <v>65</v>
      </c>
      <c r="L51" s="31">
        <v>28</v>
      </c>
      <c r="M51" s="2"/>
      <c r="N51" s="2"/>
      <c r="O51" s="32"/>
      <c r="P51" s="33"/>
      <c r="Q51" s="33"/>
    </row>
    <row r="52" spans="1:17" ht="57.75" thickBo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34" t="s">
        <v>66</v>
      </c>
      <c r="L52" s="31">
        <v>4</v>
      </c>
      <c r="M52" s="2"/>
      <c r="N52" s="2"/>
      <c r="O52" s="32"/>
      <c r="P52" s="33"/>
      <c r="Q52" s="33"/>
    </row>
    <row r="53" spans="1:17" ht="129" thickBo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30" t="s">
        <v>67</v>
      </c>
      <c r="L53" s="31">
        <f t="shared" si="5"/>
        <v>9</v>
      </c>
      <c r="M53" s="2"/>
      <c r="N53" s="2"/>
      <c r="O53" s="32"/>
      <c r="P53" s="33"/>
      <c r="Q53" s="33"/>
    </row>
    <row r="54" spans="1:17" ht="99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35" t="s">
        <v>27</v>
      </c>
      <c r="L54" s="36">
        <f t="shared" si="5"/>
        <v>1</v>
      </c>
      <c r="M54" s="2"/>
      <c r="N54" s="2"/>
      <c r="O54" s="32"/>
      <c r="P54" s="33"/>
      <c r="Q54" s="33"/>
    </row>
    <row r="55" spans="1:17" ht="256.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37" t="s">
        <v>28</v>
      </c>
      <c r="L55" s="38">
        <f t="shared" si="5"/>
        <v>0</v>
      </c>
      <c r="M55" s="39"/>
      <c r="N55" s="2"/>
      <c r="O55" s="32"/>
      <c r="P55" s="33"/>
      <c r="Q55" s="33"/>
    </row>
    <row r="56" spans="1:17" ht="72" thickBo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30" t="s">
        <v>30</v>
      </c>
      <c r="L56" s="31">
        <f t="shared" si="5"/>
        <v>43</v>
      </c>
      <c r="M56" s="2"/>
      <c r="N56" s="2"/>
      <c r="O56" s="32"/>
      <c r="P56" s="33"/>
      <c r="Q56" s="33"/>
    </row>
    <row r="57" spans="1:17" ht="86.25" thickBo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30" t="s">
        <v>31</v>
      </c>
      <c r="L57" s="31">
        <f t="shared" si="5"/>
        <v>4</v>
      </c>
      <c r="M57" s="2"/>
      <c r="N57" s="2"/>
      <c r="O57" s="32"/>
      <c r="P57" s="33"/>
      <c r="Q57" s="33"/>
    </row>
    <row r="58" spans="1:17" ht="29.25" thickBo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30" t="s">
        <v>68</v>
      </c>
      <c r="L58" s="31">
        <f t="shared" si="5"/>
        <v>8</v>
      </c>
      <c r="M58" s="2"/>
      <c r="N58" s="2"/>
      <c r="O58" s="32"/>
      <c r="P58" s="33"/>
      <c r="Q58" s="33"/>
    </row>
    <row r="59" spans="1:17" ht="57.75" thickBo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30" t="s">
        <v>33</v>
      </c>
      <c r="L59" s="31">
        <f t="shared" si="5"/>
        <v>9</v>
      </c>
      <c r="M59" s="2"/>
      <c r="N59" s="2"/>
      <c r="O59" s="32"/>
      <c r="P59" s="33"/>
      <c r="Q59" s="33"/>
    </row>
    <row r="60" spans="1:17" ht="186" thickBo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30" t="s">
        <v>69</v>
      </c>
      <c r="L60" s="31">
        <f t="shared" si="5"/>
        <v>4</v>
      </c>
      <c r="M60" s="2"/>
      <c r="N60" s="2"/>
      <c r="O60" s="32"/>
      <c r="P60" s="33"/>
      <c r="Q60" s="33"/>
    </row>
    <row r="61" spans="1:17" ht="171.75" thickBo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30" t="s">
        <v>70</v>
      </c>
      <c r="L61" s="31">
        <f t="shared" si="5"/>
        <v>70</v>
      </c>
      <c r="M61" s="2"/>
      <c r="N61" s="2"/>
      <c r="O61" s="32"/>
      <c r="P61" s="33"/>
      <c r="Q61" s="33"/>
    </row>
    <row r="62" spans="1:17" ht="214.5" thickBo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30" t="s">
        <v>71</v>
      </c>
      <c r="L62" s="31">
        <v>310</v>
      </c>
      <c r="M62" s="2"/>
      <c r="N62" s="2"/>
      <c r="O62" s="32"/>
      <c r="P62" s="33"/>
      <c r="Q62" s="33"/>
    </row>
    <row r="63" spans="1:17" ht="171.75" thickBo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30" t="s">
        <v>72</v>
      </c>
      <c r="L63" s="40">
        <v>97</v>
      </c>
      <c r="M63" s="2"/>
      <c r="N63" s="2"/>
      <c r="O63" s="32"/>
      <c r="P63" s="33"/>
      <c r="Q63" s="33"/>
    </row>
    <row r="64" spans="1:17" ht="43.5" thickBo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30" t="s">
        <v>73</v>
      </c>
      <c r="L64" s="41">
        <f t="shared" si="5"/>
        <v>9</v>
      </c>
      <c r="M64" s="2"/>
      <c r="N64" s="2"/>
      <c r="O64" s="2"/>
      <c r="P64" s="2"/>
      <c r="Q64" s="2"/>
    </row>
    <row r="65" spans="1:17" ht="57.75" thickBo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34" t="s">
        <v>74</v>
      </c>
      <c r="L65" s="41">
        <v>166</v>
      </c>
      <c r="M65" s="2"/>
      <c r="N65" s="2"/>
      <c r="O65" s="2"/>
      <c r="P65" s="2"/>
      <c r="Q65" s="2"/>
    </row>
    <row r="66" spans="1:17" ht="129" thickBo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34" t="s">
        <v>75</v>
      </c>
      <c r="L66" s="41">
        <v>23</v>
      </c>
      <c r="M66" s="2"/>
      <c r="N66" s="2"/>
      <c r="O66" s="2"/>
      <c r="P66" s="2"/>
      <c r="Q66" s="2"/>
    </row>
    <row r="67" spans="1:17" ht="129" thickBo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34" t="s">
        <v>76</v>
      </c>
      <c r="L67" s="41">
        <f>P25</f>
        <v>0</v>
      </c>
      <c r="M67" s="2"/>
      <c r="N67" s="2"/>
      <c r="O67" s="2"/>
      <c r="P67" s="2"/>
      <c r="Q67" s="2"/>
    </row>
    <row r="68" spans="1:17" ht="157.5" thickBo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34" t="s">
        <v>77</v>
      </c>
      <c r="L68" s="41">
        <f>P26</f>
        <v>11</v>
      </c>
      <c r="M68" s="2"/>
      <c r="N68" s="2"/>
      <c r="O68" s="2"/>
      <c r="P68" s="2"/>
      <c r="Q68" s="2"/>
    </row>
    <row r="69" spans="1:17" ht="143.2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34" t="s">
        <v>78</v>
      </c>
      <c r="L69" s="41">
        <f>P27</f>
        <v>13</v>
      </c>
      <c r="M69" s="2"/>
      <c r="N69" s="2"/>
      <c r="O69" s="2"/>
      <c r="P69" s="2"/>
      <c r="Q69" s="2"/>
    </row>
    <row r="70" spans="1:17" ht="186" thickBo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34" t="s">
        <v>79</v>
      </c>
      <c r="L70" s="41">
        <v>306</v>
      </c>
      <c r="M70" s="2"/>
      <c r="N70" s="2"/>
      <c r="O70" s="2"/>
      <c r="P70" s="2"/>
      <c r="Q70" s="2"/>
    </row>
    <row r="71" spans="1:17" ht="86.25" thickBo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34" t="s">
        <v>85</v>
      </c>
      <c r="L71" s="41">
        <v>12</v>
      </c>
      <c r="M71" s="2"/>
      <c r="N71" s="2"/>
      <c r="O71" s="2"/>
      <c r="P71" s="2"/>
      <c r="Q71" s="2"/>
    </row>
    <row r="72" spans="1:17" ht="200.25" thickBo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34" t="s">
        <v>80</v>
      </c>
      <c r="L72" s="41">
        <v>5</v>
      </c>
      <c r="M72" s="2"/>
      <c r="N72" s="2"/>
      <c r="O72" s="2"/>
      <c r="P72" s="2"/>
      <c r="Q72" s="2"/>
    </row>
    <row r="73" spans="1:17" ht="72" thickBo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34" t="s">
        <v>81</v>
      </c>
      <c r="L73" s="41">
        <f t="shared" ref="L73" si="6">P31</f>
        <v>17</v>
      </c>
      <c r="M73" s="2"/>
      <c r="N73" s="2"/>
      <c r="O73" s="2"/>
      <c r="P73" s="2"/>
      <c r="Q73" s="2"/>
    </row>
  </sheetData>
  <mergeCells count="88">
    <mergeCell ref="B42:C42"/>
    <mergeCell ref="E42:F42"/>
    <mergeCell ref="O45:Q45"/>
    <mergeCell ref="B39:C39"/>
    <mergeCell ref="E39:F39"/>
    <mergeCell ref="B40:C40"/>
    <mergeCell ref="E40:F40"/>
    <mergeCell ref="B41:C41"/>
    <mergeCell ref="E41:F41"/>
    <mergeCell ref="B36:F36"/>
    <mergeCell ref="K36:M36"/>
    <mergeCell ref="B37:C37"/>
    <mergeCell ref="E37:F37"/>
    <mergeCell ref="B38:C38"/>
    <mergeCell ref="E38:F38"/>
    <mergeCell ref="B32:D32"/>
    <mergeCell ref="I32:J32"/>
    <mergeCell ref="B33:D33"/>
    <mergeCell ref="E33:F33"/>
    <mergeCell ref="G33:H33"/>
    <mergeCell ref="I33:J33"/>
    <mergeCell ref="B29:D29"/>
    <mergeCell ref="I29:J29"/>
    <mergeCell ref="B30:D30"/>
    <mergeCell ref="I30:J30"/>
    <mergeCell ref="B31:D31"/>
    <mergeCell ref="I31:J31"/>
    <mergeCell ref="B26:D26"/>
    <mergeCell ref="I26:J26"/>
    <mergeCell ref="B27:D27"/>
    <mergeCell ref="I27:J27"/>
    <mergeCell ref="B28:D28"/>
    <mergeCell ref="I28:J28"/>
    <mergeCell ref="B23:D23"/>
    <mergeCell ref="I23:J23"/>
    <mergeCell ref="B24:D24"/>
    <mergeCell ref="I24:J24"/>
    <mergeCell ref="B25:D25"/>
    <mergeCell ref="I25:J25"/>
    <mergeCell ref="B20:D20"/>
    <mergeCell ref="I20:J20"/>
    <mergeCell ref="B21:D21"/>
    <mergeCell ref="I21:J21"/>
    <mergeCell ref="B22:D22"/>
    <mergeCell ref="I22:J22"/>
    <mergeCell ref="B17:D17"/>
    <mergeCell ref="I17:J17"/>
    <mergeCell ref="B18:D18"/>
    <mergeCell ref="I18:J18"/>
    <mergeCell ref="B19:D19"/>
    <mergeCell ref="I19:J19"/>
    <mergeCell ref="B14:D14"/>
    <mergeCell ref="I14:J14"/>
    <mergeCell ref="B15:D15"/>
    <mergeCell ref="I15:J15"/>
    <mergeCell ref="B16:D16"/>
    <mergeCell ref="I16:J16"/>
    <mergeCell ref="B11:D11"/>
    <mergeCell ref="I11:J11"/>
    <mergeCell ref="B12:D12"/>
    <mergeCell ref="I12:J12"/>
    <mergeCell ref="B13:D13"/>
    <mergeCell ref="I13:J13"/>
    <mergeCell ref="B8:D8"/>
    <mergeCell ref="I8:J8"/>
    <mergeCell ref="B9:D9"/>
    <mergeCell ref="I9:J9"/>
    <mergeCell ref="B10:D10"/>
    <mergeCell ref="I10:J10"/>
    <mergeCell ref="B5:D5"/>
    <mergeCell ref="I5:J5"/>
    <mergeCell ref="B6:D6"/>
    <mergeCell ref="I6:J6"/>
    <mergeCell ref="B7:D7"/>
    <mergeCell ref="I7:J7"/>
    <mergeCell ref="N1:N3"/>
    <mergeCell ref="O1:O3"/>
    <mergeCell ref="P1:P3"/>
    <mergeCell ref="E2:F2"/>
    <mergeCell ref="G2:H2"/>
    <mergeCell ref="K1:K3"/>
    <mergeCell ref="L1:L3"/>
    <mergeCell ref="M1:M3"/>
    <mergeCell ref="B4:D4"/>
    <mergeCell ref="I4:J4"/>
    <mergeCell ref="B1:D3"/>
    <mergeCell ref="E1:H1"/>
    <mergeCell ref="I1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1</dc:creator>
  <cp:lastModifiedBy>Usuario</cp:lastModifiedBy>
  <dcterms:created xsi:type="dcterms:W3CDTF">2022-04-19T17:33:14Z</dcterms:created>
  <dcterms:modified xsi:type="dcterms:W3CDTF">2022-09-08T15:25:11Z</dcterms:modified>
</cp:coreProperties>
</file>