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cervantes\Desktop\"/>
    </mc:Choice>
  </mc:AlternateContent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 s="1"/>
  <c r="H107" i="1"/>
  <c r="H104" i="1" s="1"/>
  <c r="I99" i="1"/>
  <c r="I120" i="1"/>
  <c r="H120" i="1"/>
  <c r="D43" i="1"/>
  <c r="C43" i="1"/>
  <c r="D40" i="1"/>
  <c r="C40" i="1"/>
  <c r="H99" i="1"/>
  <c r="H124" i="1" s="1"/>
  <c r="I88" i="1"/>
  <c r="H88" i="1"/>
  <c r="I80" i="1"/>
  <c r="H80" i="1"/>
  <c r="I75" i="1"/>
  <c r="H75" i="1"/>
  <c r="I68" i="1"/>
  <c r="I94" i="1" s="1"/>
  <c r="H68" i="1"/>
  <c r="I63" i="1"/>
  <c r="H63" i="1"/>
  <c r="H94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I56" i="1" s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D121" i="1" s="1"/>
  <c r="C68" i="1"/>
  <c r="D61" i="1"/>
  <c r="C61" i="1"/>
  <c r="D33" i="1"/>
  <c r="C33" i="1"/>
  <c r="D26" i="1"/>
  <c r="C26" i="1"/>
  <c r="C8" i="1"/>
  <c r="C52" i="1" s="1"/>
  <c r="C123" i="1" s="1"/>
  <c r="D8" i="1"/>
  <c r="D52" i="1"/>
  <c r="D17" i="1"/>
  <c r="C17" i="1"/>
  <c r="H56" i="1"/>
  <c r="H96" i="1" s="1"/>
  <c r="H126" i="1" s="1"/>
  <c r="C121" i="1"/>
  <c r="I96" i="1" l="1"/>
  <c r="D123" i="1"/>
  <c r="I124" i="1"/>
  <c r="I126" i="1" l="1"/>
</calcChain>
</file>

<file path=xl/sharedStrings.xml><?xml version="1.0" encoding="utf-8"?>
<sst xmlns="http://schemas.openxmlformats.org/spreadsheetml/2006/main" count="399" uniqueCount="396">
  <si>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</si>
  <si>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</si>
  <si>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</si>
  <si>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</si>
  <si>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</si>
  <si>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</si>
  <si>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</si>
  <si>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</si>
  <si>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</si>
  <si>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</si>
  <si>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</si>
  <si>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</si>
  <si>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</si>
  <si>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</si>
  <si>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</si>
  <si>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</si>
  <si>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</si>
  <si>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</si>
  <si>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</si>
  <si>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</si>
  <si>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</si>
  <si>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</si>
  <si>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</si>
  <si>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</si>
  <si>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</si>
  <si>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</si>
  <si>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</si>
  <si>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</si>
  <si>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</si>
  <si>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</si>
  <si>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</si>
  <si>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</si>
  <si>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</si>
  <si>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</si>
  <si>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</si>
  <si>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</si>
  <si>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</si>
  <si>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</si>
  <si>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</si>
  <si>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</si>
  <si>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</si>
  <si>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</si>
  <si>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</si>
  <si>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</si>
  <si>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</si>
  <si>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</si>
  <si>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</si>
  <si>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</si>
  <si>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</si>
  <si>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</si>
  <si>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</si>
  <si>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</si>
  <si>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</si>
  <si>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</si>
  <si>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</si>
  <si>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</si>
  <si>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</si>
  <si>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</si>
  <si>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</si>
  <si>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</si>
  <si>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</si>
  <si>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</si>
  <si>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</si>
  <si>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</si>
  <si>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</si>
  <si>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</si>
  <si>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</si>
  <si>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</si>
  <si>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</si>
  <si>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</si>
  <si>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</si>
  <si>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</si>
  <si>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</si>
  <si>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</si>
  <si>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</si>
  <si>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</si>
  <si>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</si>
  <si>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</si>
  <si>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</si>
  <si>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</si>
  <si>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</si>
  <si>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</si>
  <si>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</si>
  <si>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</si>
  <si>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</si>
  <si>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</si>
  <si>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</si>
  <si>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</si>
  <si>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</si>
  <si>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</si>
  <si>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</si>
  <si>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</si>
  <si>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</si>
  <si>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</si>
  <si>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</si>
  <si>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</si>
  <si>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</si>
  <si>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</si>
  <si>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</si>
  <si>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</si>
  <si>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</si>
  <si>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</si>
  <si>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</si>
  <si>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</si>
  <si>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</si>
  <si>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</si>
  <si>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</si>
  <si>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</si>
  <si>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</si>
  <si>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</si>
  <si>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</si>
  <si>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</si>
  <si>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</si>
  <si>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</si>
  <si>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</si>
  <si>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</si>
  <si>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</si>
  <si>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</si>
  <si>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</si>
  <si>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</si>
  <si>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</si>
  <si>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</si>
  <si>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</si>
  <si>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</si>
  <si>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</si>
  <si>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</si>
  <si>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</si>
  <si>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</si>
  <si>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</si>
  <si>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</si>
  <si>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</si>
  <si>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</si>
  <si>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</si>
  <si>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</si>
  <si>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</si>
  <si>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</si>
  <si>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</si>
  <si>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</si>
  <si>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</si>
  <si>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</si>
  <si>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</si>
  <si>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</si>
  <si>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</si>
  <si>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</si>
  <si>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</si>
  <si>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</si>
  <si>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</si>
  <si>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</si>
  <si>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</si>
  <si>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</si>
  <si>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</si>
  <si>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</si>
  <si>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</si>
  <si>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</si>
  <si>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</si>
  <si>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</si>
  <si>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</si>
  <si>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</si>
  <si>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</si>
  <si>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</si>
  <si>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</si>
  <si>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</si>
  <si>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</si>
  <si>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</si>
  <si>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</si>
  <si>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</si>
  <si>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</si>
  <si>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</si>
  <si>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</si>
  <si>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</si>
  <si>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</si>
  <si>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</si>
  <si>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</si>
  <si>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</si>
  <si>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</si>
  <si>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</si>
  <si>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</si>
  <si>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</si>
  <si>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</si>
  <si>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</si>
  <si>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</si>
  <si>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</si>
  <si>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</si>
  <si>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</si>
  <si>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</si>
  <si>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</si>
  <si>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</si>
  <si>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</si>
  <si>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</si>
  <si>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</si>
  <si>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</si>
  <si>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</si>
  <si>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</si>
  <si>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</si>
  <si>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</si>
  <si>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</si>
  <si>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</si>
  <si>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</si>
  <si>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</si>
  <si>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</si>
  <si>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</si>
  <si>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</si>
  <si>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</si>
  <si>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</si>
  <si>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</si>
  <si>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</si>
  <si>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</si>
  <si>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</si>
  <si>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</si>
  <si>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</si>
  <si>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</si>
  <si>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</si>
  <si>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</si>
  <si>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</si>
  <si>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</si>
  <si>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</si>
  <si>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</si>
  <si>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</si>
  <si>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</si>
  <si>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</si>
  <si>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</si>
  <si>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</si>
  <si>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</si>
  <si>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</si>
  <si>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</si>
  <si>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</si>
  <si>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</si>
  <si>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</si>
  <si>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</si>
  <si>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</si>
  <si>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</si>
  <si>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</si>
  <si>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</si>
  <si>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</si>
  <si>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</si>
  <si>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</si>
  <si>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</si>
  <si>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</si>
  <si>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</si>
  <si>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</si>
  <si>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</si>
  <si>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</si>
  <si>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</si>
  <si>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</si>
  <si>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</si>
  <si>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</si>
  <si>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</si>
  <si>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</si>
  <si>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</si>
  <si>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</si>
  <si>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</si>
  <si>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</si>
  <si>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</si>
  <si>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</si>
  <si>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</si>
  <si>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</si>
  <si>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</si>
  <si>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</si>
  <si>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</si>
  <si>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</si>
  <si>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</si>
  <si>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</si>
  <si>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</si>
  <si>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</si>
  <si>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</si>
  <si>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</si>
  <si>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</si>
  <si>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</si>
  <si>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</si>
  <si>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</si>
  <si>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</si>
  <si>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</si>
  <si>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</si>
  <si>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</si>
  <si>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</si>
  <si>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</si>
  <si>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</si>
  <si>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</si>
  <si>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</si>
  <si>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</si>
  <si>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</si>
  <si>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</si>
  <si>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</si>
  <si>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</si>
  <si>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</si>
  <si>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</si>
  <si>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</si>
  <si>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</si>
  <si>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</si>
  <si>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</si>
  <si>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</si>
  <si>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</si>
  <si>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</si>
  <si>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</si>
  <si>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</si>
  <si>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</si>
  <si>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</si>
  <si>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</si>
  <si>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</si>
  <si>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</si>
  <si>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</si>
  <si>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</si>
  <si>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</si>
  <si>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</si>
  <si>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</si>
  <si>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</si>
  <si>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</si>
  <si>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</si>
  <si>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</si>
  <si>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</si>
  <si>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</si>
  <si>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</si>
  <si>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</si>
  <si>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</si>
  <si>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</si>
  <si>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</si>
  <si>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</si>
  <si>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</si>
  <si>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</si>
  <si>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</si>
  <si>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</si>
  <si>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</si>
  <si>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</si>
  <si>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</si>
  <si>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</si>
  <si>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</si>
  <si>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</si>
  <si>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</si>
  <si>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</si>
  <si>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</si>
  <si>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</si>
  <si>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</si>
  <si>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</si>
  <si>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</si>
  <si>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</si>
  <si>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</si>
  <si>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</si>
  <si>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</si>
  <si>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</si>
  <si>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</si>
  <si>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</si>
  <si>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</si>
  <si>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</si>
  <si>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</si>
  <si>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</si>
  <si>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</si>
  <si>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</si>
  <si>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</si>
  <si>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</si>
  <si>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</si>
  <si>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</si>
  <si>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</si>
  <si>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</si>
  <si>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</si>
  <si>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</si>
  <si>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</si>
  <si>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</si>
  <si>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</si>
  <si>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</si>
  <si>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</si>
  <si>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</si>
  <si>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</si>
  <si>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</si>
  <si>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</si>
  <si>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</si>
  <si>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</si>
  <si>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</si>
  <si>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</si>
  <si>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</si>
  <si>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</si>
  <si>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</si>
  <si>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</si>
  <si>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</si>
  <si>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</si>
  <si>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</si>
  <si>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</si>
  <si>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</si>
  <si>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</si>
  <si>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</si>
  <si>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</si>
  <si>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</si>
  <si>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</si>
  <si>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</si>
  <si>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</si>
  <si>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CUENTA</t>
  </si>
  <si>
    <t>Bajo protesta de decir verdad declaramos que los Estados Financieros y sus Notas son razonablemente correctos y responsabilidad del emisor.</t>
  </si>
  <si>
    <t>TOTAL DEL ACTIVO</t>
  </si>
  <si>
    <t>Año 2017</t>
  </si>
  <si>
    <t>ADQUISICION CON FONDOS DE TERCEROS</t>
  </si>
  <si>
    <t>OPD MUNICIPAL INSTITUTO MUNICIPAL DE LA JUVENTUD EN TLAQUEPAQUE</t>
  </si>
  <si>
    <t>AL 31 DE DICIEMBRE DE 2018</t>
  </si>
  <si>
    <t>VALERIA PEREZ ARCE DEL TORO</t>
  </si>
  <si>
    <t>DIRECTORA GENERAL</t>
  </si>
  <si>
    <t>ASEJ2018-13-04-03-2019-1</t>
  </si>
  <si>
    <t>Año 2018</t>
  </si>
  <si>
    <t xml:space="preserve">ESTADO DE SITUACION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</si>
</sst>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workbookViewId="0">
      <selection activeCell="A4" sqref="A4:I4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389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395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390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394</v>
      </c>
      <c r="D6" s="25" t="s">
        <v>387</v>
      </c>
      <c r="E6" s="21"/>
      <c r="F6" s="19" t="s">
        <v>384</v>
      </c>
      <c r="G6" s="20" t="s">
        <v>193</v>
      </c>
      <c r="H6" s="24" t="s">
        <v>394</v>
      </c>
      <c r="I6" s="25" t="s">
        <v>387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11157</v>
      </c>
      <c r="D8" s="41">
        <f>SUM(D9:D15)</f>
        <v>19838</v>
      </c>
      <c r="E8" s="17"/>
      <c r="F8" s="9" t="s">
        <v>195</v>
      </c>
      <c r="G8" s="3" t="s">
        <v>196</v>
      </c>
      <c r="H8" s="40">
        <f>SUM(H9:H17)</f>
        <v>158</v>
      </c>
      <c r="I8" s="41">
        <f>SUM(I9:I17)</f>
        <v>15146</v>
      </c>
    </row>
    <row r="9" spans="1:9">
      <c r="A9" s="11" t="s">
        <v>4</v>
      </c>
      <c r="B9" s="4" t="s">
        <v>5</v>
      </c>
      <c r="C9" s="26">
        <v>1005</v>
      </c>
      <c r="D9" s="27">
        <v>1005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10152</v>
      </c>
      <c r="D10" s="27">
        <v>18833</v>
      </c>
      <c r="E10" s="17"/>
      <c r="F10" s="11" t="s">
        <v>199</v>
      </c>
      <c r="G10" s="4" t="s">
        <v>200</v>
      </c>
      <c r="H10" s="26">
        <v>0</v>
      </c>
      <c r="I10" s="27">
        <v>0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0</v>
      </c>
      <c r="I11" s="27">
        <v>0</v>
      </c>
    </row>
    <row r="12" spans="1:9">
      <c r="A12" s="11" t="s">
        <v>10</v>
      </c>
      <c r="B12" s="4" t="s">
        <v>11</v>
      </c>
      <c r="C12" s="26">
        <v>0</v>
      </c>
      <c r="D12" s="27">
        <v>0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0</v>
      </c>
      <c r="D13" s="27">
        <v>0</v>
      </c>
      <c r="E13" s="17"/>
      <c r="F13" s="11" t="s">
        <v>205</v>
      </c>
      <c r="G13" s="4" t="s">
        <v>206</v>
      </c>
      <c r="H13" s="26">
        <v>0</v>
      </c>
      <c r="I13" s="27">
        <v>0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158</v>
      </c>
      <c r="I15" s="27">
        <v>15146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63500</v>
      </c>
      <c r="D17" s="41">
        <f>SUM(D18:D24)</f>
        <v>63500</v>
      </c>
      <c r="E17" s="17"/>
      <c r="F17" s="11" t="s">
        <v>213</v>
      </c>
      <c r="G17" s="4" t="s">
        <v>214</v>
      </c>
      <c r="H17" s="26">
        <v>0</v>
      </c>
      <c r="I17" s="27">
        <v>0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63500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63500</v>
      </c>
      <c r="D20" s="27">
        <v>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0</v>
      </c>
      <c r="D22" s="27">
        <v>0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0</v>
      </c>
      <c r="D23" s="27">
        <v>0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0</v>
      </c>
      <c r="D24" s="27">
        <v>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0</v>
      </c>
    </row>
    <row r="26" spans="1:9">
      <c r="A26" s="9" t="s">
        <v>34</v>
      </c>
      <c r="B26" s="3" t="s">
        <v>35</v>
      </c>
      <c r="C26" s="40">
        <f>SUM(C27:C31)</f>
        <v>23658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23658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388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98315</v>
      </c>
      <c r="D52" s="35">
        <f>D8+D17+D26+D33+D40+D43+D47</f>
        <v>83338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158</v>
      </c>
      <c r="I56" s="35">
        <f>I8+I19+I24+I29+I33+I38+I46+I51</f>
        <v>15146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0</v>
      </c>
      <c r="I59" s="41">
        <f>SUM(I60:I61)</f>
        <v>0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0</v>
      </c>
      <c r="I60" s="27">
        <v>0</v>
      </c>
    </row>
    <row r="61" spans="1:9">
      <c r="A61" s="9" t="s">
        <v>87</v>
      </c>
      <c r="B61" s="3" t="s">
        <v>88</v>
      </c>
      <c r="C61" s="40">
        <f>SUM(C62:C66)</f>
        <v>0</v>
      </c>
      <c r="D61" s="41">
        <f>SUM(D62:D66)</f>
        <v>0</v>
      </c>
      <c r="E61" s="17"/>
      <c r="F61" s="11" t="s">
        <v>280</v>
      </c>
      <c r="G61" s="4" t="s">
        <v>281</v>
      </c>
      <c r="H61" s="26">
        <v>0</v>
      </c>
      <c r="I61" s="27">
        <v>0</v>
      </c>
    </row>
    <row r="62" spans="1:9">
      <c r="A62" s="11" t="s">
        <v>89</v>
      </c>
      <c r="B62" s="4" t="s">
        <v>90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0</v>
      </c>
      <c r="D63" s="27">
        <v>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0</v>
      </c>
      <c r="D68" s="41">
        <f>SUM(D69:D75)</f>
        <v>0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0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0</v>
      </c>
    </row>
    <row r="72" spans="1:9">
      <c r="A72" s="11" t="s">
        <v>107</v>
      </c>
      <c r="B72" s="4" t="s">
        <v>108</v>
      </c>
      <c r="C72" s="26">
        <v>0</v>
      </c>
      <c r="D72" s="27">
        <v>0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0</v>
      </c>
      <c r="D73" s="27">
        <v>0</v>
      </c>
      <c r="E73" s="17"/>
      <c r="F73" s="11" t="s">
        <v>300</v>
      </c>
      <c r="G73" s="4" t="s">
        <v>301</v>
      </c>
      <c r="H73" s="26">
        <v>0</v>
      </c>
      <c r="I73" s="27">
        <v>0</v>
      </c>
    </row>
    <row r="74" spans="1:9">
      <c r="A74" s="11" t="s">
        <v>111</v>
      </c>
      <c r="B74" s="4" t="s">
        <v>112</v>
      </c>
      <c r="C74" s="26">
        <v>0</v>
      </c>
      <c r="D74" s="27">
        <v>0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221072</v>
      </c>
      <c r="D77" s="41">
        <f>SUM(D78:D85)</f>
        <v>121647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89063</v>
      </c>
      <c r="D78" s="27">
        <v>72609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113927</v>
      </c>
      <c r="D79" s="27">
        <v>45688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0</v>
      </c>
      <c r="D80" s="27">
        <v>0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3350</v>
      </c>
      <c r="D81" s="27">
        <v>3350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14732</v>
      </c>
      <c r="D83" s="27">
        <v>0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0</v>
      </c>
      <c r="D84" s="27">
        <v>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12600</v>
      </c>
      <c r="D87" s="41">
        <f>SUM(D88:D92)</f>
        <v>0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0</v>
      </c>
      <c r="D88" s="27">
        <v>0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12600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0</v>
      </c>
      <c r="I94" s="35">
        <f>I59+I63+I68+I75+I80+I88</f>
        <v>0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158</v>
      </c>
      <c r="I96" s="37">
        <f>I56+I94</f>
        <v>15146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0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331829</v>
      </c>
      <c r="I104" s="41">
        <f>I105+I106+I107+I112+I116</f>
        <v>189839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141990</v>
      </c>
      <c r="I105" s="27">
        <v>5621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189839</v>
      </c>
      <c r="I106" s="27">
        <v>184218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0</v>
      </c>
      <c r="I116" s="41">
        <f>SUM(I117:I118)</f>
        <v>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0</v>
      </c>
      <c r="I118" s="27">
        <v>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233672</v>
      </c>
      <c r="D121" s="35">
        <f>D55+D61+D68+D77+D87+D94+D101+D109+D116</f>
        <v>121647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386</v>
      </c>
      <c r="C123" s="38">
        <f>C52+C121</f>
        <v>331987</v>
      </c>
      <c r="D123" s="39">
        <f>D52+D121</f>
        <v>204985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331829</v>
      </c>
      <c r="I124" s="35">
        <f>I99+I104+I120</f>
        <v>189839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331987</v>
      </c>
      <c r="I126" s="39">
        <f>I96+I124</f>
        <v>204985</v>
      </c>
    </row>
    <row r="127" spans="1:9" ht="12" thickTop="1"/>
    <row r="130" spans="2:8" ht="15">
      <c r="B130" s="47" t="s">
        <v>391</v>
      </c>
      <c r="F130" s="44"/>
      <c r="H130" s="45"/>
    </row>
    <row r="131" spans="2:8" ht="15">
      <c r="B131" s="43" t="s">
        <v>392</v>
      </c>
      <c r="F131" s="43"/>
      <c r="H131" s="46"/>
    </row>
    <row r="132" spans="2:8" ht="15">
      <c r="B132" s="43" t="s">
        <v>385</v>
      </c>
      <c r="F132" s="43"/>
      <c r="H132" s="46"/>
    </row>
    <row r="137" spans="2:8" ht="15" customHeight="1">
      <c r="C137" s="55" t="s">
        <v>393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José Antonio Cervantes Flores</cp:lastModifiedBy>
  <cp:lastPrinted>2011-10-31T19:33:30Z</cp:lastPrinted>
  <dcterms:created xsi:type="dcterms:W3CDTF">2011-02-09T15:30:30Z</dcterms:created>
  <dcterms:modified xsi:type="dcterms:W3CDTF">2019-10-21T19:36:50Z</dcterms:modified>
</cp:coreProperties>
</file>