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os pagina Transparencia Sesión COPLADEMUN 16 dic\Evaluación\"/>
    </mc:Choice>
  </mc:AlternateContent>
  <bookViews>
    <workbookView xWindow="0" yWindow="0" windowWidth="10500" windowHeight="5220"/>
  </bookViews>
  <sheets>
    <sheet name="Resultado 201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3" l="1"/>
  <c r="P17" i="3"/>
  <c r="P4" i="3"/>
  <c r="L31" i="3"/>
  <c r="L21" i="3"/>
  <c r="L14" i="3"/>
  <c r="L4" i="3"/>
  <c r="G36" i="3"/>
  <c r="G23" i="3"/>
  <c r="G12" i="3"/>
  <c r="G4" i="3"/>
</calcChain>
</file>

<file path=xl/sharedStrings.xml><?xml version="1.0" encoding="utf-8"?>
<sst xmlns="http://schemas.openxmlformats.org/spreadsheetml/2006/main" count="219" uniqueCount="108">
  <si>
    <t>Premio Nacional de la C</t>
  </si>
  <si>
    <t>IMMUJERES</t>
  </si>
  <si>
    <t>Dirección de Seguimiento y Evaluación</t>
  </si>
  <si>
    <t>DIF</t>
  </si>
  <si>
    <t>Dirección de Vinculación Metropolitana</t>
  </si>
  <si>
    <t>Transparencia</t>
  </si>
  <si>
    <t>COMUCAT</t>
  </si>
  <si>
    <t>Dirección Técnica</t>
  </si>
  <si>
    <t>Comunicación Soc</t>
  </si>
  <si>
    <t>IMJUVET</t>
  </si>
  <si>
    <t>Dirección de Planeación y Programa</t>
  </si>
  <si>
    <t>COMUDE</t>
  </si>
  <si>
    <t>Plan de Mejora</t>
  </si>
  <si>
    <t xml:space="preserve">Políticas Públicas </t>
  </si>
  <si>
    <t>Presidencia</t>
  </si>
  <si>
    <t>OPDs</t>
  </si>
  <si>
    <t>Inspección y Vigilancia</t>
  </si>
  <si>
    <t>Coordinación de Protección Civil y Bomberos</t>
  </si>
  <si>
    <t>Inspección de Mercados, T y Esp Ab</t>
  </si>
  <si>
    <t>Jefatura de Salud Animal</t>
  </si>
  <si>
    <t xml:space="preserve">Actas y Acuerdos </t>
  </si>
  <si>
    <t>Dirección Operativa</t>
  </si>
  <si>
    <t>Jefatura de Rastro</t>
  </si>
  <si>
    <t>Relaciones Exteriores</t>
  </si>
  <si>
    <t>Protección Civil y Bomberos</t>
  </si>
  <si>
    <t>Registro Civil</t>
  </si>
  <si>
    <t>Dir de Parques y Jardines</t>
  </si>
  <si>
    <t>Juzgados Municipales</t>
  </si>
  <si>
    <t>Vinculación Ciudadana</t>
  </si>
  <si>
    <t>Mantenimiento y Conservación de Ed Pub</t>
  </si>
  <si>
    <t>Delegaciones y Agencias</t>
  </si>
  <si>
    <t>Sub Dirección de Acreditación y Prof Policial (Academia)</t>
  </si>
  <si>
    <t>Centro de Mediación</t>
  </si>
  <si>
    <t>Prevención Social</t>
  </si>
  <si>
    <t>Cementerios</t>
  </si>
  <si>
    <t>Archivo Gral Municipal</t>
  </si>
  <si>
    <t>Aseo Público</t>
  </si>
  <si>
    <t>Secretaría General</t>
  </si>
  <si>
    <t>Dirección de Informática</t>
  </si>
  <si>
    <t>Alumbrado Público</t>
  </si>
  <si>
    <t>Agua Potable, Drenaje y Alcantarillado</t>
  </si>
  <si>
    <t>Reg de Predios</t>
  </si>
  <si>
    <t>Dirección Jurídica</t>
  </si>
  <si>
    <t>Servicios Públicos Municipales</t>
  </si>
  <si>
    <t>Contratos y Convenios</t>
  </si>
  <si>
    <t xml:space="preserve">Dirección Administrativa </t>
  </si>
  <si>
    <t>Mejora Regulatoria</t>
  </si>
  <si>
    <t>Comunicación Social</t>
  </si>
  <si>
    <t>Dir Gral Jurídica</t>
  </si>
  <si>
    <t>Comisaría de la Policía Preventiva</t>
  </si>
  <si>
    <t>Sindicatura</t>
  </si>
  <si>
    <t>Promoción Laboral</t>
  </si>
  <si>
    <t>Procesos e Informática</t>
  </si>
  <si>
    <t>Fomento Artesanal</t>
  </si>
  <si>
    <t>Turismo</t>
  </si>
  <si>
    <t>Padrón y Licencias</t>
  </si>
  <si>
    <t>Desarrollo Organizacional</t>
  </si>
  <si>
    <t>Desarrollo Agropecuario</t>
  </si>
  <si>
    <t>Centro Histórico</t>
  </si>
  <si>
    <t>Org Interno de Control</t>
  </si>
  <si>
    <t>Coord de Programas Sociales</t>
  </si>
  <si>
    <t>Dir Gral de Medio Ambiente</t>
  </si>
  <si>
    <t>Desarrollo Econ y Combate a la D.</t>
  </si>
  <si>
    <t>Obras Públicas</t>
  </si>
  <si>
    <t>Normatividad</t>
  </si>
  <si>
    <t>Educación</t>
  </si>
  <si>
    <t>Ingresos</t>
  </si>
  <si>
    <t>Movilidad y Transporte</t>
  </si>
  <si>
    <t>Servicios medicos municipales</t>
  </si>
  <si>
    <t>Egresos</t>
  </si>
  <si>
    <t>Gestión del Territorio</t>
  </si>
  <si>
    <t>Contabilidad y Glosa</t>
  </si>
  <si>
    <t>Espacios Públicos</t>
  </si>
  <si>
    <t>Participación Ciudadana</t>
  </si>
  <si>
    <t>Patrimonio</t>
  </si>
  <si>
    <t>Control de la Edificación</t>
  </si>
  <si>
    <t>Cultura</t>
  </si>
  <si>
    <t>Catastro</t>
  </si>
  <si>
    <t>Admin Eval y Seguimiento</t>
  </si>
  <si>
    <t>CG de Construcción de la Com</t>
  </si>
  <si>
    <t>Hacienda Municipal</t>
  </si>
  <si>
    <t>Construcción de la Com y D Social</t>
  </si>
  <si>
    <t>Promedio x área</t>
  </si>
  <si>
    <t>Unidad de Inversión y Emprend.</t>
  </si>
  <si>
    <t>Proveeduría/Vehículos</t>
  </si>
  <si>
    <t>Recursos Humanos</t>
  </si>
  <si>
    <t>Grado 2019</t>
  </si>
  <si>
    <r>
      <t xml:space="preserve">Dirección de Programas Federal                    </t>
    </r>
    <r>
      <rPr>
        <sz val="18"/>
        <rFont val="Calibri"/>
        <family val="2"/>
        <scheme val="minor"/>
      </rPr>
      <t/>
    </r>
  </si>
  <si>
    <t>Gestión de Recursos Federales, Estatales y Privados</t>
  </si>
  <si>
    <t>FORTALECIMIENTO</t>
  </si>
  <si>
    <t>SEGUIMIENTO</t>
  </si>
  <si>
    <t>CONSOLIDACIÓN</t>
  </si>
  <si>
    <t>Secretaria Ayto.</t>
  </si>
  <si>
    <t>Evaluación  2019</t>
  </si>
  <si>
    <t>Atención Ciudadana</t>
  </si>
  <si>
    <t>Dirección Asuntos intenos</t>
  </si>
  <si>
    <t>Mantenimiento de Vialidades y Pav.</t>
  </si>
  <si>
    <t>Jefatura de Imagen y Mmto. Urb.</t>
  </si>
  <si>
    <t>Coordinación de Servicios Pcos.</t>
  </si>
  <si>
    <t>Coord. Gral Construcción de Com.</t>
  </si>
  <si>
    <t>Gestión Integral de la  Cd.</t>
  </si>
  <si>
    <t>Innovación y Admin Gubern.</t>
  </si>
  <si>
    <r>
      <t xml:space="preserve"> </t>
    </r>
    <r>
      <rPr>
        <b/>
        <sz val="16"/>
        <rFont val="Calibri"/>
        <family val="2"/>
        <scheme val="minor"/>
      </rPr>
      <t xml:space="preserve">Dirección  de Auditoría, Control y Situación Patrimonial </t>
    </r>
    <r>
      <rPr>
        <sz val="14"/>
        <rFont val="Calibri"/>
        <family val="2"/>
        <scheme val="minor"/>
      </rPr>
      <t xml:space="preserve">Administrativa y Financiera </t>
    </r>
  </si>
  <si>
    <t>Dirección de Área de Auditoría, Control y Situación Patrimonial</t>
  </si>
  <si>
    <r>
      <rPr>
        <b/>
        <sz val="18"/>
        <rFont val="Calibri"/>
        <family val="2"/>
        <scheme val="minor"/>
      </rPr>
      <t>Di</t>
    </r>
    <r>
      <rPr>
        <b/>
        <sz val="16"/>
        <rFont val="Calibri"/>
        <family val="2"/>
        <scheme val="minor"/>
      </rPr>
      <t>rección  de Investigación Administrativa (Combate a la Corrupción)</t>
    </r>
  </si>
  <si>
    <t>Unidad de Coperativas</t>
  </si>
  <si>
    <r>
      <rPr>
        <b/>
        <sz val="16"/>
        <rFont val="Calibri"/>
        <family val="2"/>
        <scheme val="minor"/>
      </rPr>
      <t>Dirección de Área de Responsabilidad Administrativa</t>
    </r>
    <r>
      <rPr>
        <sz val="16"/>
        <rFont val="Calibri"/>
        <family val="2"/>
        <scheme val="minor"/>
      </rPr>
      <t xml:space="preserve"> (Org Disciplinario de Resp Admin)</t>
    </r>
  </si>
  <si>
    <t>Coord. Gral de Desarrollo Económico y Comb a la Desigual.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</si>
</sst>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6" fillId="6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Border="1"/>
    <xf numFmtId="0" fontId="7" fillId="0" borderId="0" xfId="0" applyFont="1"/>
    <xf numFmtId="0" fontId="4" fillId="7" borderId="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2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4" xfId="0" applyFont="1" applyBorder="1"/>
    <xf numFmtId="0" fontId="3" fillId="0" borderId="16" xfId="0" applyFont="1" applyFill="1" applyBorder="1"/>
    <xf numFmtId="0" fontId="1" fillId="0" borderId="14" xfId="0" applyFont="1" applyFill="1" applyBorder="1"/>
    <xf numFmtId="0" fontId="1" fillId="0" borderId="17" xfId="0" applyFont="1" applyBorder="1"/>
    <xf numFmtId="0" fontId="3" fillId="0" borderId="19" xfId="0" applyFont="1" applyFill="1" applyBorder="1"/>
    <xf numFmtId="0" fontId="1" fillId="0" borderId="20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 vertical="center"/>
    </xf>
    <xf numFmtId="0" fontId="1" fillId="0" borderId="19" xfId="0" applyFont="1" applyBorder="1"/>
    <xf numFmtId="0" fontId="2" fillId="0" borderId="20" xfId="0" applyFont="1" applyFill="1" applyBorder="1"/>
    <xf numFmtId="0" fontId="2" fillId="0" borderId="24" xfId="0" applyFont="1" applyFill="1" applyBorder="1"/>
    <xf numFmtId="0" fontId="2" fillId="0" borderId="24" xfId="0" applyFont="1" applyFill="1" applyBorder="1" applyAlignment="1">
      <alignment wrapText="1"/>
    </xf>
    <xf numFmtId="0" fontId="1" fillId="0" borderId="23" xfId="0" applyFont="1" applyFill="1" applyBorder="1"/>
    <xf numFmtId="0" fontId="1" fillId="0" borderId="16" xfId="0" applyFont="1" applyBorder="1"/>
    <xf numFmtId="0" fontId="1" fillId="0" borderId="24" xfId="0" applyFont="1" applyFill="1" applyBorder="1"/>
    <xf numFmtId="0" fontId="2" fillId="0" borderId="23" xfId="0" applyFont="1" applyFill="1" applyBorder="1"/>
    <xf numFmtId="0" fontId="1" fillId="0" borderId="25" xfId="0" applyFont="1" applyFill="1" applyBorder="1"/>
    <xf numFmtId="0" fontId="3" fillId="0" borderId="27" xfId="0" applyFont="1" applyFill="1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/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0" xfId="0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/>
    <xf numFmtId="0" fontId="3" fillId="7" borderId="3" xfId="0" applyFont="1" applyFill="1" applyBorder="1" applyAlignment="1">
      <alignment wrapText="1"/>
    </xf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0" fontId="3" fillId="7" borderId="10" xfId="0" applyFont="1" applyFill="1" applyBorder="1" applyAlignment="1">
      <alignment horizontal="center" vertical="center"/>
    </xf>
    <xf numFmtId="0" fontId="4" fillId="7" borderId="8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wrapText="1"/>
    </xf>
    <xf numFmtId="0" fontId="1" fillId="0" borderId="19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3" fillId="7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wrapText="1"/>
    </xf>
    <xf numFmtId="0" fontId="1" fillId="0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wrapText="1"/>
    </xf>
    <xf numFmtId="0" fontId="3" fillId="7" borderId="8" xfId="0" applyFont="1" applyFill="1" applyBorder="1" applyAlignment="1">
      <alignment horizontal="left" vertical="center" wrapText="1"/>
    </xf>
    <xf numFmtId="0" fontId="10" fillId="7" borderId="9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10" fillId="7" borderId="11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wrapText="1"/>
    </xf>
    <xf numFmtId="0" fontId="1" fillId="0" borderId="6" xfId="0" applyFont="1" applyBorder="1"/>
    <xf numFmtId="0" fontId="7" fillId="0" borderId="26" xfId="0" applyFont="1" applyFill="1" applyBorder="1" applyAlignment="1">
      <alignment wrapText="1"/>
    </xf>
    <xf numFmtId="0" fontId="1" fillId="5" borderId="2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0" xfId="0" applyFont="1"/>
    <xf numFmtId="0" fontId="12" fillId="0" borderId="0" xfId="0" applyFont="1" applyFill="1"/>
    <xf numFmtId="0" fontId="13" fillId="0" borderId="0" xfId="0" applyFont="1" applyFill="1" applyBorder="1"/>
    <xf numFmtId="0" fontId="13" fillId="2" borderId="0" xfId="0" applyFont="1" applyFill="1" applyBorder="1"/>
    <xf numFmtId="0" fontId="8" fillId="0" borderId="1" xfId="0" applyFont="1" applyFill="1" applyBorder="1" applyAlignment="1">
      <alignment wrapText="1"/>
    </xf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9" xfId="0" applyFont="1" applyFill="1" applyBorder="1"/>
    <xf numFmtId="0" fontId="6" fillId="0" borderId="2" xfId="0" applyFont="1" applyFill="1" applyBorder="1"/>
    <xf numFmtId="0" fontId="6" fillId="0" borderId="27" xfId="0" applyFont="1" applyFill="1" applyBorder="1"/>
    <xf numFmtId="0" fontId="6" fillId="0" borderId="1" xfId="0" applyFont="1" applyFill="1" applyBorder="1"/>
    <xf numFmtId="0" fontId="14" fillId="0" borderId="2" xfId="0" applyFont="1" applyFill="1" applyBorder="1"/>
    <xf numFmtId="0" fontId="14" fillId="0" borderId="1" xfId="0" applyFont="1" applyFill="1" applyBorder="1"/>
    <xf numFmtId="0" fontId="14" fillId="0" borderId="16" xfId="0" applyFont="1" applyFill="1" applyBorder="1"/>
    <xf numFmtId="0" fontId="14" fillId="0" borderId="19" xfId="0" applyFont="1" applyFill="1" applyBorder="1"/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topLeftCell="B13" zoomScale="42" zoomScaleNormal="42" workbookViewId="0">
      <selection activeCell="J27" sqref="J27"/>
    </sheetView>
  </sheetViews>
  <sheetFormatPr baseColWidth="10" defaultRowHeight="23.25" x14ac:dyDescent="0.35"/>
  <cols>
    <col min="1" max="1" width="2.28515625" style="1" hidden="1" customWidth="1"/>
    <col min="2" max="2" width="2.5703125" style="1" customWidth="1"/>
    <col min="3" max="3" width="5.85546875" style="1" customWidth="1"/>
    <col min="4" max="4" width="57.85546875" style="1" customWidth="1"/>
    <col min="5" max="5" width="16" style="1" customWidth="1"/>
    <col min="6" max="6" width="33.5703125" style="1" customWidth="1"/>
    <col min="7" max="7" width="9.140625" style="20" customWidth="1"/>
    <col min="8" max="8" width="46.7109375" style="1" customWidth="1"/>
    <col min="9" max="9" width="16.140625" style="1" customWidth="1"/>
    <col min="10" max="10" width="32.42578125" style="1" customWidth="1"/>
    <col min="11" max="11" width="11.42578125" style="1" customWidth="1"/>
    <col min="12" max="12" width="13.140625" style="20" hidden="1" customWidth="1"/>
    <col min="13" max="13" width="73.42578125" style="1" customWidth="1"/>
    <col min="14" max="14" width="14.5703125" style="1" customWidth="1"/>
    <col min="15" max="15" width="37.85546875" style="1" customWidth="1"/>
    <col min="16" max="16" width="14.7109375" style="1" hidden="1" customWidth="1"/>
    <col min="17" max="16384" width="11.42578125" style="1"/>
  </cols>
  <sheetData>
    <row r="1" spans="1:16" ht="41.25" customHeight="1" thickBot="1" x14ac:dyDescent="0.4">
      <c r="D1" s="150" t="s">
        <v>93</v>
      </c>
      <c r="E1" s="151"/>
      <c r="F1" s="151"/>
      <c r="G1" s="152"/>
      <c r="H1" s="152"/>
      <c r="I1" s="152"/>
      <c r="J1" s="152"/>
      <c r="K1" s="152"/>
      <c r="L1" s="152"/>
      <c r="M1" s="152"/>
      <c r="N1" s="152"/>
      <c r="O1" s="153"/>
    </row>
    <row r="2" spans="1:16" s="2" customFormat="1" ht="17.25" customHeight="1" thickBot="1" x14ac:dyDescent="0.4">
      <c r="D2" s="66"/>
      <c r="E2" s="66"/>
      <c r="F2" s="66"/>
      <c r="G2" s="67"/>
      <c r="H2" s="68"/>
      <c r="I2" s="68"/>
      <c r="J2" s="68"/>
      <c r="K2" s="67"/>
      <c r="L2" s="67"/>
      <c r="M2" s="68"/>
      <c r="N2" s="68"/>
      <c r="O2" s="69"/>
    </row>
    <row r="3" spans="1:16" ht="47.25" customHeight="1" thickBot="1" x14ac:dyDescent="0.4">
      <c r="A3" s="59" t="s">
        <v>81</v>
      </c>
      <c r="B3" s="70"/>
      <c r="C3" s="154" t="s">
        <v>99</v>
      </c>
      <c r="D3" s="160"/>
      <c r="E3" s="120" t="s">
        <v>86</v>
      </c>
      <c r="F3" s="121" t="s">
        <v>12</v>
      </c>
      <c r="G3" s="23"/>
      <c r="H3" s="112" t="s">
        <v>100</v>
      </c>
      <c r="I3" s="113" t="s">
        <v>86</v>
      </c>
      <c r="J3" s="122" t="s">
        <v>12</v>
      </c>
      <c r="K3" s="23"/>
      <c r="L3" s="16" t="s">
        <v>82</v>
      </c>
      <c r="M3" s="81" t="s">
        <v>80</v>
      </c>
      <c r="N3" s="113" t="s">
        <v>86</v>
      </c>
      <c r="O3" s="122" t="s">
        <v>12</v>
      </c>
      <c r="P3" s="13" t="s">
        <v>82</v>
      </c>
    </row>
    <row r="4" spans="1:16" x14ac:dyDescent="0.35">
      <c r="A4" s="28"/>
      <c r="B4" s="10"/>
      <c r="C4" s="28"/>
      <c r="D4" s="71" t="s">
        <v>79</v>
      </c>
      <c r="E4" s="83">
        <v>18</v>
      </c>
      <c r="F4" s="141" t="s">
        <v>91</v>
      </c>
      <c r="G4" s="138">
        <f>SUM(E4:E9)/6</f>
        <v>14.5</v>
      </c>
      <c r="H4" s="36" t="s">
        <v>78</v>
      </c>
      <c r="I4" s="93">
        <v>16</v>
      </c>
      <c r="J4" s="140" t="s">
        <v>91</v>
      </c>
      <c r="K4" s="9"/>
      <c r="L4" s="17">
        <f>SUM(I4:I11)/8</f>
        <v>10.875</v>
      </c>
      <c r="M4" s="43" t="s">
        <v>77</v>
      </c>
      <c r="N4" s="103">
        <v>1</v>
      </c>
      <c r="O4" s="144" t="s">
        <v>90</v>
      </c>
      <c r="P4" s="8">
        <f>SUM(N4:N8)/5</f>
        <v>5.2</v>
      </c>
    </row>
    <row r="5" spans="1:16" x14ac:dyDescent="0.35">
      <c r="A5" s="28"/>
      <c r="B5" s="10"/>
      <c r="C5" s="28"/>
      <c r="D5" s="72" t="s">
        <v>76</v>
      </c>
      <c r="E5" s="84">
        <v>16</v>
      </c>
      <c r="F5" s="141" t="s">
        <v>91</v>
      </c>
      <c r="G5" s="17"/>
      <c r="H5" s="37" t="s">
        <v>75</v>
      </c>
      <c r="I5" s="90">
        <v>12</v>
      </c>
      <c r="J5" s="140" t="s">
        <v>91</v>
      </c>
      <c r="K5" s="9"/>
      <c r="L5" s="17"/>
      <c r="M5" s="41" t="s">
        <v>74</v>
      </c>
      <c r="N5" s="26">
        <v>16</v>
      </c>
      <c r="O5" s="141" t="s">
        <v>91</v>
      </c>
      <c r="P5" s="8"/>
    </row>
    <row r="6" spans="1:16" ht="24" thickBot="1" x14ac:dyDescent="0.4">
      <c r="A6" s="28"/>
      <c r="B6" s="10"/>
      <c r="C6" s="28"/>
      <c r="D6" s="72" t="s">
        <v>73</v>
      </c>
      <c r="E6" s="85">
        <v>1</v>
      </c>
      <c r="F6" s="141" t="s">
        <v>90</v>
      </c>
      <c r="G6" s="18"/>
      <c r="H6" s="37" t="s">
        <v>72</v>
      </c>
      <c r="I6" s="90">
        <v>13</v>
      </c>
      <c r="J6" s="140" t="s">
        <v>91</v>
      </c>
      <c r="K6" s="9"/>
      <c r="L6" s="18"/>
      <c r="M6" s="41" t="s">
        <v>71</v>
      </c>
      <c r="N6" s="94">
        <v>4</v>
      </c>
      <c r="O6" s="142" t="s">
        <v>90</v>
      </c>
      <c r="P6" s="7"/>
    </row>
    <row r="7" spans="1:16" ht="20.25" customHeight="1" thickBot="1" x14ac:dyDescent="0.4">
      <c r="A7" s="28"/>
      <c r="B7" s="10"/>
      <c r="C7" s="28"/>
      <c r="D7" s="73" t="s">
        <v>87</v>
      </c>
      <c r="E7" s="86">
        <v>6</v>
      </c>
      <c r="F7" s="141" t="s">
        <v>90</v>
      </c>
      <c r="G7" s="17"/>
      <c r="H7" s="37" t="s">
        <v>70</v>
      </c>
      <c r="I7" s="5">
        <v>4</v>
      </c>
      <c r="J7" s="141" t="s">
        <v>90</v>
      </c>
      <c r="K7" s="9"/>
      <c r="L7" s="17"/>
      <c r="M7" s="41" t="s">
        <v>69</v>
      </c>
      <c r="N7" s="94">
        <v>4</v>
      </c>
      <c r="O7" s="142" t="s">
        <v>90</v>
      </c>
      <c r="P7" s="8"/>
    </row>
    <row r="8" spans="1:16" ht="24" thickBot="1" x14ac:dyDescent="0.4">
      <c r="A8" s="28"/>
      <c r="B8" s="10"/>
      <c r="C8" s="28"/>
      <c r="D8" s="72" t="s">
        <v>68</v>
      </c>
      <c r="E8" s="87">
        <v>28</v>
      </c>
      <c r="F8" s="143" t="s">
        <v>89</v>
      </c>
      <c r="G8" s="17"/>
      <c r="H8" s="37" t="s">
        <v>67</v>
      </c>
      <c r="I8" s="90">
        <v>16</v>
      </c>
      <c r="J8" s="141" t="s">
        <v>91</v>
      </c>
      <c r="K8" s="9"/>
      <c r="L8" s="17"/>
      <c r="M8" s="42" t="s">
        <v>66</v>
      </c>
      <c r="N8" s="34">
        <v>1</v>
      </c>
      <c r="O8" s="142" t="s">
        <v>90</v>
      </c>
      <c r="P8" s="8"/>
    </row>
    <row r="9" spans="1:16" ht="24" thickBot="1" x14ac:dyDescent="0.4">
      <c r="A9" s="31"/>
      <c r="B9" s="10"/>
      <c r="C9" s="31"/>
      <c r="D9" s="74" t="s">
        <v>65</v>
      </c>
      <c r="E9" s="88">
        <v>18</v>
      </c>
      <c r="F9" s="141" t="s">
        <v>91</v>
      </c>
      <c r="G9" s="19"/>
      <c r="H9" s="41" t="s">
        <v>64</v>
      </c>
      <c r="I9" s="26">
        <v>13</v>
      </c>
      <c r="J9" s="141" t="s">
        <v>91</v>
      </c>
      <c r="K9" s="9"/>
      <c r="L9" s="19"/>
      <c r="P9" s="9"/>
    </row>
    <row r="10" spans="1:16" ht="30" customHeight="1" thickBot="1" x14ac:dyDescent="0.4">
      <c r="D10" s="24"/>
      <c r="E10" s="24"/>
      <c r="F10" s="15"/>
      <c r="H10" s="41" t="s">
        <v>63</v>
      </c>
      <c r="I10" s="94">
        <v>1</v>
      </c>
      <c r="J10" s="141" t="s">
        <v>90</v>
      </c>
      <c r="K10" s="9"/>
      <c r="M10" s="65" t="s">
        <v>59</v>
      </c>
      <c r="N10" s="113" t="s">
        <v>86</v>
      </c>
      <c r="O10" s="57" t="s">
        <v>12</v>
      </c>
      <c r="P10" s="156" t="s">
        <v>82</v>
      </c>
    </row>
    <row r="11" spans="1:16" ht="65.25" customHeight="1" thickBot="1" x14ac:dyDescent="0.4">
      <c r="A11" s="59" t="s">
        <v>62</v>
      </c>
      <c r="B11" s="70"/>
      <c r="C11" s="161" t="s">
        <v>107</v>
      </c>
      <c r="D11" s="162"/>
      <c r="E11" s="113" t="s">
        <v>86</v>
      </c>
      <c r="F11" s="121" t="s">
        <v>12</v>
      </c>
      <c r="G11" s="23"/>
      <c r="H11" s="79" t="s">
        <v>61</v>
      </c>
      <c r="I11" s="95">
        <v>12</v>
      </c>
      <c r="J11" s="142" t="s">
        <v>91</v>
      </c>
      <c r="K11" s="9"/>
      <c r="M11" s="132" t="s">
        <v>102</v>
      </c>
      <c r="N11" s="22">
        <v>1</v>
      </c>
      <c r="O11" s="143" t="s">
        <v>90</v>
      </c>
      <c r="P11" s="156"/>
    </row>
    <row r="12" spans="1:16" ht="31.5" customHeight="1" thickBot="1" x14ac:dyDescent="0.4">
      <c r="A12" s="28"/>
      <c r="B12" s="10"/>
      <c r="C12" s="28"/>
      <c r="D12" s="75" t="s">
        <v>60</v>
      </c>
      <c r="E12" s="22">
        <v>1</v>
      </c>
      <c r="F12" s="141" t="s">
        <v>90</v>
      </c>
      <c r="G12" s="135">
        <f>SUM(E12:E21)/10</f>
        <v>15.7</v>
      </c>
      <c r="H12" s="2"/>
      <c r="I12" s="2"/>
      <c r="K12" s="2"/>
      <c r="M12" s="134" t="s">
        <v>95</v>
      </c>
      <c r="N12" s="5">
        <v>1</v>
      </c>
      <c r="O12" s="145" t="s">
        <v>90</v>
      </c>
      <c r="P12" s="14">
        <v>1.8</v>
      </c>
    </row>
    <row r="13" spans="1:16" ht="42.75" customHeight="1" thickBot="1" x14ac:dyDescent="0.4">
      <c r="A13" s="28"/>
      <c r="B13" s="10"/>
      <c r="C13" s="28"/>
      <c r="D13" s="76" t="s">
        <v>58</v>
      </c>
      <c r="E13" s="90">
        <v>16</v>
      </c>
      <c r="F13" s="148" t="s">
        <v>91</v>
      </c>
      <c r="G13" s="17"/>
      <c r="H13" s="65" t="s">
        <v>101</v>
      </c>
      <c r="I13" s="113" t="s">
        <v>86</v>
      </c>
      <c r="J13" s="122" t="s">
        <v>12</v>
      </c>
      <c r="K13" s="23"/>
      <c r="L13" s="16" t="s">
        <v>82</v>
      </c>
      <c r="M13" s="133" t="s">
        <v>104</v>
      </c>
      <c r="N13" s="5">
        <v>4</v>
      </c>
      <c r="O13" s="145" t="s">
        <v>90</v>
      </c>
      <c r="P13" s="8"/>
    </row>
    <row r="14" spans="1:16" ht="48.75" customHeight="1" x14ac:dyDescent="0.35">
      <c r="A14" s="28"/>
      <c r="B14" s="10"/>
      <c r="C14" s="28"/>
      <c r="D14" s="76" t="s">
        <v>57</v>
      </c>
      <c r="E14" s="5">
        <v>2</v>
      </c>
      <c r="F14" s="148" t="s">
        <v>90</v>
      </c>
      <c r="G14" s="19"/>
      <c r="H14" s="25" t="s">
        <v>56</v>
      </c>
      <c r="I14" s="96">
        <v>32</v>
      </c>
      <c r="J14" s="146" t="s">
        <v>89</v>
      </c>
      <c r="K14" s="9"/>
      <c r="L14" s="19">
        <f>SUM(I14:I17)/4</f>
        <v>24.25</v>
      </c>
      <c r="M14" s="133" t="s">
        <v>103</v>
      </c>
      <c r="N14" s="5">
        <v>1</v>
      </c>
      <c r="O14" s="145" t="s">
        <v>90</v>
      </c>
      <c r="P14" s="9"/>
    </row>
    <row r="15" spans="1:16" ht="36.75" customHeight="1" x14ac:dyDescent="0.35">
      <c r="A15" s="28"/>
      <c r="B15" s="10"/>
      <c r="C15" s="28"/>
      <c r="D15" s="76" t="s">
        <v>55</v>
      </c>
      <c r="E15" s="5">
        <v>4</v>
      </c>
      <c r="F15" s="148" t="s">
        <v>90</v>
      </c>
      <c r="G15" s="19"/>
      <c r="H15" s="4" t="s">
        <v>84</v>
      </c>
      <c r="I15" s="89">
        <v>21</v>
      </c>
      <c r="J15" s="146" t="s">
        <v>89</v>
      </c>
      <c r="K15" s="9"/>
      <c r="L15" s="19"/>
      <c r="M15" s="139" t="s">
        <v>106</v>
      </c>
      <c r="N15" s="5">
        <v>2</v>
      </c>
      <c r="O15" s="145" t="s">
        <v>90</v>
      </c>
      <c r="P15" s="9"/>
    </row>
    <row r="16" spans="1:16" ht="24" thickBot="1" x14ac:dyDescent="0.4">
      <c r="A16" s="28"/>
      <c r="B16" s="10"/>
      <c r="C16" s="28"/>
      <c r="D16" s="76" t="s">
        <v>54</v>
      </c>
      <c r="E16" s="91">
        <v>20</v>
      </c>
      <c r="F16" s="148" t="s">
        <v>89</v>
      </c>
      <c r="G16" s="19"/>
      <c r="H16" s="4" t="s">
        <v>85</v>
      </c>
      <c r="I16" s="89">
        <v>28</v>
      </c>
      <c r="J16" s="146" t="s">
        <v>89</v>
      </c>
      <c r="K16" s="9"/>
      <c r="L16" s="19"/>
      <c r="M16" s="78"/>
      <c r="P16" s="9"/>
    </row>
    <row r="17" spans="1:16" ht="36.75" customHeight="1" thickBot="1" x14ac:dyDescent="0.4">
      <c r="A17" s="28"/>
      <c r="B17" s="10"/>
      <c r="C17" s="28"/>
      <c r="D17" s="76" t="s">
        <v>53</v>
      </c>
      <c r="E17" s="91">
        <v>23</v>
      </c>
      <c r="F17" s="148" t="s">
        <v>89</v>
      </c>
      <c r="G17" s="19"/>
      <c r="H17" s="4" t="s">
        <v>52</v>
      </c>
      <c r="I17" s="97">
        <v>16</v>
      </c>
      <c r="J17" s="147" t="s">
        <v>91</v>
      </c>
      <c r="K17" s="9"/>
      <c r="L17" s="19"/>
      <c r="M17" s="81" t="s">
        <v>50</v>
      </c>
      <c r="N17" s="21" t="s">
        <v>86</v>
      </c>
      <c r="O17" s="57" t="s">
        <v>12</v>
      </c>
      <c r="P17" s="9">
        <f>SUM(N18:N21)/4</f>
        <v>13.75</v>
      </c>
    </row>
    <row r="18" spans="1:16" ht="24" thickBot="1" x14ac:dyDescent="0.4">
      <c r="A18" s="28"/>
      <c r="B18" s="10"/>
      <c r="C18" s="28"/>
      <c r="D18" s="76" t="s">
        <v>51</v>
      </c>
      <c r="E18" s="5">
        <v>2</v>
      </c>
      <c r="F18" s="148" t="s">
        <v>90</v>
      </c>
      <c r="G18" s="19"/>
      <c r="H18" s="4"/>
      <c r="I18" s="4"/>
      <c r="J18" s="3"/>
      <c r="K18" s="9"/>
      <c r="L18" s="19"/>
      <c r="M18" s="118" t="s">
        <v>48</v>
      </c>
      <c r="N18" s="102">
        <v>4</v>
      </c>
      <c r="O18" s="142" t="s">
        <v>90</v>
      </c>
      <c r="P18" s="9"/>
    </row>
    <row r="19" spans="1:16" ht="30.75" customHeight="1" thickBot="1" x14ac:dyDescent="0.4">
      <c r="A19" s="28"/>
      <c r="B19" s="10"/>
      <c r="C19" s="28"/>
      <c r="D19" s="77" t="s">
        <v>83</v>
      </c>
      <c r="E19" s="92">
        <v>2</v>
      </c>
      <c r="F19" s="148" t="s">
        <v>90</v>
      </c>
      <c r="G19" s="19"/>
      <c r="K19" s="2"/>
      <c r="L19" s="19"/>
      <c r="M19" s="119" t="s">
        <v>46</v>
      </c>
      <c r="N19" s="90">
        <v>13</v>
      </c>
      <c r="O19" s="141" t="s">
        <v>91</v>
      </c>
      <c r="P19" s="9"/>
    </row>
    <row r="20" spans="1:16" ht="48" customHeight="1" thickBot="1" x14ac:dyDescent="0.4">
      <c r="A20" s="28"/>
      <c r="B20" s="10"/>
      <c r="C20" s="28"/>
      <c r="D20" s="82" t="s">
        <v>105</v>
      </c>
      <c r="E20" s="6">
        <v>44</v>
      </c>
      <c r="F20" s="148" t="s">
        <v>89</v>
      </c>
      <c r="H20" s="65" t="s">
        <v>49</v>
      </c>
      <c r="I20" s="21" t="s">
        <v>86</v>
      </c>
      <c r="J20" s="57" t="s">
        <v>12</v>
      </c>
      <c r="K20" s="14"/>
      <c r="L20" s="16" t="s">
        <v>82</v>
      </c>
      <c r="M20" s="119" t="s">
        <v>44</v>
      </c>
      <c r="N20" s="90">
        <v>13</v>
      </c>
      <c r="O20" s="141" t="s">
        <v>91</v>
      </c>
    </row>
    <row r="21" spans="1:16" ht="47.25" thickBot="1" x14ac:dyDescent="0.4">
      <c r="A21" s="28"/>
      <c r="B21" s="10"/>
      <c r="C21" s="31"/>
      <c r="D21" s="123" t="s">
        <v>88</v>
      </c>
      <c r="E21" s="98">
        <v>43</v>
      </c>
      <c r="F21" s="149" t="s">
        <v>89</v>
      </c>
      <c r="G21" s="1"/>
      <c r="H21" s="36" t="s">
        <v>47</v>
      </c>
      <c r="I21" s="93">
        <v>16</v>
      </c>
      <c r="J21" s="141" t="s">
        <v>91</v>
      </c>
      <c r="K21" s="9"/>
      <c r="L21" s="1">
        <f>SUM(I21:I29)/9</f>
        <v>16.444444444444443</v>
      </c>
      <c r="M21" s="117" t="s">
        <v>41</v>
      </c>
      <c r="N21" s="98">
        <v>25</v>
      </c>
      <c r="O21" s="142" t="s">
        <v>89</v>
      </c>
    </row>
    <row r="22" spans="1:16" ht="24" thickBot="1" x14ac:dyDescent="0.4">
      <c r="A22" s="31"/>
      <c r="B22" s="10"/>
      <c r="C22" s="10"/>
      <c r="D22" s="124"/>
      <c r="E22" s="11"/>
      <c r="F22" s="11"/>
      <c r="G22" s="1"/>
      <c r="H22" s="37" t="s">
        <v>45</v>
      </c>
      <c r="I22" s="90">
        <v>12</v>
      </c>
      <c r="J22" s="141" t="s">
        <v>91</v>
      </c>
      <c r="K22" s="9"/>
      <c r="L22" s="23"/>
      <c r="P22" s="2"/>
    </row>
    <row r="23" spans="1:16" ht="31.5" customHeight="1" thickBot="1" x14ac:dyDescent="0.4">
      <c r="C23" s="154" t="s">
        <v>43</v>
      </c>
      <c r="D23" s="155"/>
      <c r="E23" s="63" t="s">
        <v>86</v>
      </c>
      <c r="F23" s="64" t="s">
        <v>12</v>
      </c>
      <c r="G23" s="136">
        <f>SUM(E24:E34)/11</f>
        <v>16.181818181818183</v>
      </c>
      <c r="H23" s="37" t="s">
        <v>42</v>
      </c>
      <c r="I23" s="90">
        <v>16</v>
      </c>
      <c r="J23" s="141" t="s">
        <v>91</v>
      </c>
      <c r="K23" s="9"/>
      <c r="L23" s="23"/>
      <c r="M23" s="58" t="s">
        <v>37</v>
      </c>
      <c r="N23" s="21" t="s">
        <v>86</v>
      </c>
      <c r="O23" s="57" t="s">
        <v>12</v>
      </c>
      <c r="P23" s="157" t="s">
        <v>82</v>
      </c>
    </row>
    <row r="24" spans="1:16" ht="39" customHeight="1" x14ac:dyDescent="0.35">
      <c r="C24" s="129"/>
      <c r="D24" s="130" t="s">
        <v>40</v>
      </c>
      <c r="E24" s="131">
        <v>43</v>
      </c>
      <c r="F24" s="144" t="s">
        <v>89</v>
      </c>
      <c r="G24" s="27"/>
      <c r="H24" s="37" t="s">
        <v>21</v>
      </c>
      <c r="I24" s="90">
        <v>13</v>
      </c>
      <c r="J24" s="141" t="s">
        <v>91</v>
      </c>
      <c r="K24" s="9"/>
      <c r="L24" s="23"/>
      <c r="M24" s="114" t="s">
        <v>35</v>
      </c>
      <c r="N24" s="103">
        <v>1</v>
      </c>
      <c r="O24" s="44" t="s">
        <v>90</v>
      </c>
      <c r="P24" s="157"/>
    </row>
    <row r="25" spans="1:16" ht="31.5" customHeight="1" x14ac:dyDescent="0.35">
      <c r="C25" s="28"/>
      <c r="D25" s="125" t="s">
        <v>39</v>
      </c>
      <c r="E25" s="94">
        <v>2</v>
      </c>
      <c r="F25" s="141" t="s">
        <v>90</v>
      </c>
      <c r="H25" s="37" t="s">
        <v>38</v>
      </c>
      <c r="I25" s="5">
        <v>6</v>
      </c>
      <c r="J25" s="141" t="s">
        <v>90</v>
      </c>
      <c r="K25" s="9"/>
      <c r="L25" s="19"/>
      <c r="M25" s="115" t="s">
        <v>32</v>
      </c>
      <c r="N25" s="26">
        <v>13</v>
      </c>
      <c r="O25" s="29" t="s">
        <v>91</v>
      </c>
      <c r="P25" s="14">
        <f>SUM(N24:N33)/10</f>
        <v>11.5</v>
      </c>
    </row>
    <row r="26" spans="1:16" x14ac:dyDescent="0.35">
      <c r="C26" s="28"/>
      <c r="D26" s="125" t="s">
        <v>36</v>
      </c>
      <c r="E26" s="94">
        <v>4</v>
      </c>
      <c r="F26" s="141" t="s">
        <v>90</v>
      </c>
      <c r="G26" s="1"/>
      <c r="H26" s="37" t="s">
        <v>7</v>
      </c>
      <c r="I26" s="90">
        <v>16</v>
      </c>
      <c r="J26" s="141" t="s">
        <v>91</v>
      </c>
      <c r="K26" s="9"/>
      <c r="L26" s="19"/>
      <c r="M26" s="115" t="s">
        <v>30</v>
      </c>
      <c r="N26" s="26">
        <v>18</v>
      </c>
      <c r="O26" s="29" t="s">
        <v>91</v>
      </c>
      <c r="P26" s="9"/>
    </row>
    <row r="27" spans="1:16" x14ac:dyDescent="0.35">
      <c r="C27" s="28"/>
      <c r="D27" s="125" t="s">
        <v>34</v>
      </c>
      <c r="E27" s="6">
        <v>40</v>
      </c>
      <c r="F27" s="148" t="s">
        <v>89</v>
      </c>
      <c r="G27" s="1"/>
      <c r="H27" s="37" t="s">
        <v>33</v>
      </c>
      <c r="I27" s="91">
        <v>44</v>
      </c>
      <c r="J27" s="148" t="s">
        <v>89</v>
      </c>
      <c r="K27" s="9"/>
      <c r="L27" s="19"/>
      <c r="M27" s="116" t="s">
        <v>27</v>
      </c>
      <c r="N27" s="91">
        <v>20</v>
      </c>
      <c r="O27" s="29" t="s">
        <v>89</v>
      </c>
      <c r="P27" s="9"/>
    </row>
    <row r="28" spans="1:16" ht="38.25" customHeight="1" x14ac:dyDescent="0.35">
      <c r="C28" s="28"/>
      <c r="D28" s="126" t="s">
        <v>96</v>
      </c>
      <c r="E28" s="26">
        <v>13</v>
      </c>
      <c r="F28" s="141" t="s">
        <v>91</v>
      </c>
      <c r="G28" s="1"/>
      <c r="H28" s="111" t="s">
        <v>31</v>
      </c>
      <c r="I28" s="100">
        <v>13</v>
      </c>
      <c r="J28" s="141" t="s">
        <v>91</v>
      </c>
      <c r="K28" s="9"/>
      <c r="L28" s="19"/>
      <c r="M28" s="115" t="s">
        <v>25</v>
      </c>
      <c r="N28" s="94">
        <v>2</v>
      </c>
      <c r="O28" s="29" t="s">
        <v>90</v>
      </c>
      <c r="P28" s="9"/>
    </row>
    <row r="29" spans="1:16" ht="24" thickBot="1" x14ac:dyDescent="0.4">
      <c r="C29" s="28"/>
      <c r="D29" s="127" t="s">
        <v>29</v>
      </c>
      <c r="E29" s="94">
        <v>1</v>
      </c>
      <c r="F29" s="141" t="s">
        <v>90</v>
      </c>
      <c r="G29" s="1"/>
      <c r="H29" s="39" t="s">
        <v>28</v>
      </c>
      <c r="I29" s="101">
        <v>12</v>
      </c>
      <c r="J29" s="141" t="s">
        <v>91</v>
      </c>
      <c r="K29" s="9"/>
      <c r="L29" s="19"/>
      <c r="M29" s="115" t="s">
        <v>23</v>
      </c>
      <c r="N29" s="94">
        <v>8</v>
      </c>
      <c r="O29" s="29" t="s">
        <v>90</v>
      </c>
      <c r="P29" s="9"/>
    </row>
    <row r="30" spans="1:16" ht="31.5" customHeight="1" thickBot="1" x14ac:dyDescent="0.4">
      <c r="C30" s="28"/>
      <c r="D30" s="125" t="s">
        <v>26</v>
      </c>
      <c r="E30" s="26">
        <v>13</v>
      </c>
      <c r="F30" s="141" t="s">
        <v>91</v>
      </c>
      <c r="G30" s="1"/>
      <c r="L30" s="19"/>
      <c r="M30" s="115" t="s">
        <v>20</v>
      </c>
      <c r="N30" s="94">
        <v>2</v>
      </c>
      <c r="O30" s="29" t="s">
        <v>90</v>
      </c>
      <c r="P30" s="9"/>
    </row>
    <row r="31" spans="1:16" ht="44.25" customHeight="1" thickBot="1" x14ac:dyDescent="0.4">
      <c r="C31" s="28"/>
      <c r="D31" s="125" t="s">
        <v>97</v>
      </c>
      <c r="E31" s="94">
        <v>1</v>
      </c>
      <c r="F31" s="141" t="s">
        <v>90</v>
      </c>
      <c r="G31" s="1"/>
      <c r="H31" s="81" t="s">
        <v>15</v>
      </c>
      <c r="I31" s="21" t="s">
        <v>86</v>
      </c>
      <c r="J31" s="62" t="s">
        <v>12</v>
      </c>
      <c r="K31" s="27"/>
      <c r="L31" s="1">
        <f>SUM(I32:I37)/6</f>
        <v>11.833333333333334</v>
      </c>
      <c r="M31" s="115" t="s">
        <v>18</v>
      </c>
      <c r="N31" s="26">
        <v>13</v>
      </c>
      <c r="O31" s="29" t="s">
        <v>91</v>
      </c>
      <c r="P31" s="9"/>
    </row>
    <row r="32" spans="1:16" ht="30" customHeight="1" x14ac:dyDescent="0.35">
      <c r="C32" s="28"/>
      <c r="D32" s="125" t="s">
        <v>22</v>
      </c>
      <c r="E32" s="26">
        <v>13</v>
      </c>
      <c r="F32" s="141" t="s">
        <v>91</v>
      </c>
      <c r="G32" s="1"/>
      <c r="H32" s="80" t="s">
        <v>11</v>
      </c>
      <c r="I32" s="22">
        <v>1</v>
      </c>
      <c r="J32" s="140" t="s">
        <v>90</v>
      </c>
      <c r="K32" s="9"/>
      <c r="L32" s="1"/>
      <c r="M32" s="115" t="s">
        <v>16</v>
      </c>
      <c r="N32" s="6">
        <v>36</v>
      </c>
      <c r="O32" s="29" t="s">
        <v>89</v>
      </c>
      <c r="P32" s="9"/>
    </row>
    <row r="33" spans="1:23" ht="32.25" customHeight="1" thickBot="1" x14ac:dyDescent="0.4">
      <c r="A33" s="2"/>
      <c r="B33" s="2"/>
      <c r="C33" s="30"/>
      <c r="D33" s="125" t="s">
        <v>19</v>
      </c>
      <c r="E33" s="6">
        <v>20</v>
      </c>
      <c r="F33" s="141" t="s">
        <v>89</v>
      </c>
      <c r="G33" s="19"/>
      <c r="H33" s="38" t="s">
        <v>9</v>
      </c>
      <c r="I33" s="26">
        <v>12</v>
      </c>
      <c r="J33" s="141" t="s">
        <v>91</v>
      </c>
      <c r="K33" s="9"/>
      <c r="M33" s="117" t="s">
        <v>92</v>
      </c>
      <c r="N33" s="104">
        <v>2</v>
      </c>
      <c r="O33" s="32" t="s">
        <v>90</v>
      </c>
      <c r="P33" s="9"/>
    </row>
    <row r="34" spans="1:23" ht="36" customHeight="1" thickBot="1" x14ac:dyDescent="0.4">
      <c r="C34" s="31"/>
      <c r="D34" s="128" t="s">
        <v>98</v>
      </c>
      <c r="E34" s="98">
        <v>28</v>
      </c>
      <c r="F34" s="142" t="s">
        <v>89</v>
      </c>
      <c r="G34" s="1"/>
      <c r="H34" s="38" t="s">
        <v>6</v>
      </c>
      <c r="I34" s="5">
        <v>2</v>
      </c>
      <c r="J34" s="141" t="s">
        <v>90</v>
      </c>
      <c r="K34" s="9"/>
      <c r="L34" s="1"/>
      <c r="P34" s="13"/>
    </row>
    <row r="35" spans="1:23" ht="33.75" customHeight="1" thickBot="1" x14ac:dyDescent="0.4">
      <c r="C35" s="10"/>
      <c r="G35" s="1"/>
      <c r="H35" s="38" t="s">
        <v>3</v>
      </c>
      <c r="I35" s="26">
        <v>16</v>
      </c>
      <c r="J35" s="141" t="s">
        <v>91</v>
      </c>
      <c r="K35" s="9"/>
      <c r="L35" s="1"/>
      <c r="M35" s="108" t="s">
        <v>24</v>
      </c>
      <c r="N35" s="21" t="s">
        <v>86</v>
      </c>
      <c r="O35" s="57" t="s">
        <v>12</v>
      </c>
      <c r="P35" s="2"/>
      <c r="U35" s="58" t="s">
        <v>13</v>
      </c>
      <c r="V35" s="21" t="s">
        <v>86</v>
      </c>
      <c r="W35" s="57" t="s">
        <v>12</v>
      </c>
    </row>
    <row r="36" spans="1:23" ht="40.5" customHeight="1" thickBot="1" x14ac:dyDescent="0.4">
      <c r="C36" s="158" t="s">
        <v>14</v>
      </c>
      <c r="D36" s="159"/>
      <c r="E36" s="21" t="s">
        <v>86</v>
      </c>
      <c r="F36" s="57" t="s">
        <v>12</v>
      </c>
      <c r="G36" s="137">
        <f>SUM(E37:E39)/3</f>
        <v>23.333333333333332</v>
      </c>
      <c r="H36" s="38" t="s">
        <v>1</v>
      </c>
      <c r="I36" s="6">
        <v>39</v>
      </c>
      <c r="J36" s="141" t="s">
        <v>89</v>
      </c>
      <c r="K36" s="9"/>
      <c r="L36" s="1"/>
      <c r="M36" s="109" t="s">
        <v>17</v>
      </c>
      <c r="N36" s="110">
        <v>4</v>
      </c>
      <c r="O36" s="32" t="s">
        <v>90</v>
      </c>
      <c r="U36" s="45" t="s">
        <v>10</v>
      </c>
      <c r="V36" s="46"/>
      <c r="W36" s="47"/>
    </row>
    <row r="37" spans="1:23" ht="39.75" customHeight="1" thickBot="1" x14ac:dyDescent="0.4">
      <c r="C37" s="28"/>
      <c r="D37" s="33" t="s">
        <v>94</v>
      </c>
      <c r="E37" s="99">
        <v>4</v>
      </c>
      <c r="F37" s="141" t="s">
        <v>90</v>
      </c>
      <c r="H37" s="79" t="s">
        <v>0</v>
      </c>
      <c r="I37" s="34">
        <v>1</v>
      </c>
      <c r="J37" s="142" t="s">
        <v>90</v>
      </c>
      <c r="K37" s="9"/>
      <c r="L37" s="1"/>
      <c r="P37" s="9"/>
      <c r="U37" s="48" t="s">
        <v>7</v>
      </c>
      <c r="V37" s="12"/>
      <c r="W37" s="40"/>
    </row>
    <row r="38" spans="1:23" ht="32.25" customHeight="1" x14ac:dyDescent="0.35">
      <c r="C38" s="28"/>
      <c r="D38" s="60" t="s">
        <v>8</v>
      </c>
      <c r="E38" s="6">
        <v>43</v>
      </c>
      <c r="F38" s="141" t="s">
        <v>89</v>
      </c>
      <c r="G38" s="19"/>
      <c r="L38" s="1"/>
      <c r="P38" s="9"/>
      <c r="U38" s="48" t="s">
        <v>4</v>
      </c>
      <c r="V38" s="12"/>
      <c r="W38" s="40"/>
    </row>
    <row r="39" spans="1:23" ht="27.75" customHeight="1" thickBot="1" x14ac:dyDescent="0.4">
      <c r="C39" s="31"/>
      <c r="D39" s="61" t="s">
        <v>5</v>
      </c>
      <c r="E39" s="98">
        <v>23</v>
      </c>
      <c r="F39" s="141" t="s">
        <v>89</v>
      </c>
      <c r="G39" s="19"/>
      <c r="H39" s="2"/>
      <c r="L39" s="1"/>
      <c r="P39" s="9"/>
      <c r="U39" s="49" t="s">
        <v>2</v>
      </c>
      <c r="V39" s="50"/>
      <c r="W39" s="35"/>
    </row>
    <row r="40" spans="1:23" ht="33.75" customHeight="1" x14ac:dyDescent="0.35">
      <c r="G40" s="23"/>
      <c r="H40" s="70"/>
      <c r="I40" s="106"/>
      <c r="J40" s="14"/>
      <c r="K40" s="14"/>
      <c r="L40" s="1"/>
      <c r="P40" s="9"/>
    </row>
    <row r="41" spans="1:23" ht="73.5" customHeight="1" x14ac:dyDescent="0.35">
      <c r="G41" s="19"/>
      <c r="H41" s="105"/>
      <c r="I41" s="107"/>
      <c r="J41" s="9"/>
      <c r="K41" s="9"/>
      <c r="L41" s="1"/>
      <c r="P41" s="9"/>
    </row>
    <row r="47" spans="1:23" x14ac:dyDescent="0.35">
      <c r="P47" s="20"/>
    </row>
    <row r="48" spans="1:23" x14ac:dyDescent="0.35">
      <c r="P48" s="19"/>
    </row>
    <row r="49" spans="4:13" x14ac:dyDescent="0.35">
      <c r="D49" s="2"/>
      <c r="E49" s="2"/>
    </row>
    <row r="50" spans="4:13" x14ac:dyDescent="0.35">
      <c r="D50" s="2"/>
      <c r="E50" s="2"/>
    </row>
    <row r="51" spans="4:13" x14ac:dyDescent="0.35">
      <c r="D51" s="2"/>
      <c r="E51" s="2"/>
      <c r="I51" s="19"/>
    </row>
    <row r="52" spans="4:13" x14ac:dyDescent="0.35">
      <c r="D52" s="2"/>
      <c r="E52" s="2"/>
      <c r="I52" s="19"/>
    </row>
    <row r="53" spans="4:13" x14ac:dyDescent="0.35">
      <c r="D53" s="2"/>
      <c r="E53" s="2"/>
      <c r="I53" s="19"/>
    </row>
    <row r="54" spans="4:13" x14ac:dyDescent="0.35">
      <c r="D54" s="2"/>
      <c r="E54" s="2"/>
      <c r="I54" s="19"/>
      <c r="J54" s="11"/>
      <c r="K54" s="11"/>
      <c r="L54" s="52"/>
      <c r="M54" s="11"/>
    </row>
    <row r="55" spans="4:13" x14ac:dyDescent="0.35">
      <c r="D55" s="2"/>
      <c r="E55" s="2"/>
      <c r="I55" s="19"/>
      <c r="J55" s="54"/>
      <c r="K55" s="54"/>
      <c r="L55" s="53"/>
      <c r="M55" s="23"/>
    </row>
    <row r="56" spans="4:13" x14ac:dyDescent="0.35">
      <c r="D56" s="2"/>
      <c r="E56" s="2"/>
      <c r="I56" s="19"/>
      <c r="J56" s="53"/>
      <c r="K56" s="53"/>
      <c r="L56" s="9"/>
      <c r="M56" s="52"/>
    </row>
    <row r="57" spans="4:13" x14ac:dyDescent="0.35">
      <c r="D57" s="2"/>
      <c r="E57" s="2"/>
      <c r="I57" s="19"/>
      <c r="J57" s="53"/>
      <c r="K57" s="53"/>
      <c r="L57" s="9"/>
      <c r="M57" s="11"/>
    </row>
    <row r="58" spans="4:13" x14ac:dyDescent="0.35">
      <c r="G58" s="1"/>
      <c r="I58" s="51"/>
      <c r="J58" s="53"/>
      <c r="K58" s="53"/>
      <c r="L58" s="9"/>
      <c r="M58" s="19"/>
    </row>
    <row r="59" spans="4:13" x14ac:dyDescent="0.35">
      <c r="G59" s="1"/>
      <c r="I59" s="51"/>
      <c r="J59" s="56"/>
      <c r="K59" s="56"/>
      <c r="L59" s="9"/>
      <c r="M59" s="19"/>
    </row>
    <row r="60" spans="4:13" x14ac:dyDescent="0.35">
      <c r="G60" s="1"/>
      <c r="I60" s="51"/>
      <c r="J60" s="55"/>
      <c r="K60" s="55"/>
      <c r="L60" s="9"/>
      <c r="M60" s="19"/>
    </row>
    <row r="61" spans="4:13" x14ac:dyDescent="0.35">
      <c r="G61" s="1"/>
      <c r="I61" s="51"/>
      <c r="J61" s="53"/>
      <c r="K61" s="53"/>
      <c r="L61" s="9"/>
      <c r="M61" s="19"/>
    </row>
    <row r="62" spans="4:13" x14ac:dyDescent="0.35">
      <c r="I62" s="11"/>
      <c r="J62" s="11"/>
      <c r="K62" s="11"/>
      <c r="L62" s="52"/>
      <c r="M62" s="11"/>
    </row>
    <row r="63" spans="4:13" x14ac:dyDescent="0.35">
      <c r="I63" s="11"/>
      <c r="J63" s="11"/>
      <c r="K63" s="11"/>
      <c r="L63" s="52"/>
      <c r="M63" s="11"/>
    </row>
  </sheetData>
  <mergeCells count="7">
    <mergeCell ref="D1:O1"/>
    <mergeCell ref="C23:D23"/>
    <mergeCell ref="P10:P11"/>
    <mergeCell ref="P23:P24"/>
    <mergeCell ref="C36:D36"/>
    <mergeCell ref="C3:D3"/>
    <mergeCell ref="C11:D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Vazquez</dc:creator>
  <cp:lastModifiedBy>Maria Isela Vazquez Espinoza</cp:lastModifiedBy>
  <cp:lastPrinted>2019-11-28T17:52:57Z</cp:lastPrinted>
  <dcterms:created xsi:type="dcterms:W3CDTF">2017-11-27T16:59:03Z</dcterms:created>
  <dcterms:modified xsi:type="dcterms:W3CDTF">2019-12-13T17:10:13Z</dcterms:modified>
</cp:coreProperties>
</file>