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.cantero\Desktop\CONTROL PRESUPUESTAL DE INGRESOS Y EGRESOS\"/>
    </mc:Choice>
  </mc:AlternateContent>
  <bookViews>
    <workbookView xWindow="0" yWindow="0" windowWidth="24000" windowHeight="10020"/>
  </bookViews>
  <sheets>
    <sheet name="I-Egresos Nuevo Formatos PAGADO" sheetId="1" r:id="rId1"/>
  </sheets>
  <definedNames>
    <definedName name="_xlnm._FilterDatabase" localSheetId="0" hidden="1">'I-Egresos Nuevo Formatos PAGADO'!$B$4:$H$77</definedName>
    <definedName name="_xlnm.Print_Area" localSheetId="0">'I-Egresos Nuevo Formatos PAGADO'!$A$1:$H$77</definedName>
    <definedName name="_xlnm.Print_Titles" localSheetId="0">'I-Egresos Nuevo Formatos PAGADO'!$1:$2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H74" i="1"/>
  <c r="H73" i="1"/>
  <c r="H72" i="1"/>
  <c r="H71" i="1"/>
  <c r="H70" i="1"/>
  <c r="G69" i="1"/>
  <c r="F69" i="1"/>
  <c r="E69" i="1"/>
  <c r="D69" i="1"/>
  <c r="H68" i="1"/>
  <c r="G67" i="1"/>
  <c r="H67" i="1" s="1"/>
  <c r="F67" i="1"/>
  <c r="E67" i="1"/>
  <c r="D67" i="1"/>
  <c r="H66" i="1"/>
  <c r="H65" i="1"/>
  <c r="H64" i="1"/>
  <c r="H63" i="1"/>
  <c r="H62" i="1"/>
  <c r="H61" i="1"/>
  <c r="H60" i="1"/>
  <c r="G59" i="1"/>
  <c r="F59" i="1"/>
  <c r="E59" i="1"/>
  <c r="D59" i="1"/>
  <c r="H59" i="1" s="1"/>
  <c r="H58" i="1"/>
  <c r="H57" i="1"/>
  <c r="H56" i="1"/>
  <c r="G55" i="1"/>
  <c r="F55" i="1"/>
  <c r="E55" i="1"/>
  <c r="D55" i="1"/>
  <c r="H54" i="1"/>
  <c r="H53" i="1"/>
  <c r="H52" i="1"/>
  <c r="H51" i="1"/>
  <c r="H50" i="1"/>
  <c r="H49" i="1"/>
  <c r="H48" i="1"/>
  <c r="H47" i="1"/>
  <c r="H46" i="1"/>
  <c r="G45" i="1"/>
  <c r="F45" i="1"/>
  <c r="E45" i="1"/>
  <c r="D45" i="1"/>
  <c r="H44" i="1"/>
  <c r="H43" i="1"/>
  <c r="H42" i="1"/>
  <c r="H41" i="1"/>
  <c r="H40" i="1"/>
  <c r="H39" i="1"/>
  <c r="H38" i="1"/>
  <c r="H37" i="1"/>
  <c r="H36" i="1"/>
  <c r="G35" i="1"/>
  <c r="F35" i="1"/>
  <c r="E35" i="1"/>
  <c r="D35" i="1"/>
  <c r="H34" i="1"/>
  <c r="H33" i="1"/>
  <c r="H32" i="1"/>
  <c r="H31" i="1"/>
  <c r="H30" i="1"/>
  <c r="H29" i="1"/>
  <c r="H28" i="1"/>
  <c r="H27" i="1"/>
  <c r="H26" i="1"/>
  <c r="G25" i="1"/>
  <c r="F25" i="1"/>
  <c r="E25" i="1"/>
  <c r="D25" i="1"/>
  <c r="H24" i="1"/>
  <c r="H23" i="1"/>
  <c r="H22" i="1"/>
  <c r="H21" i="1"/>
  <c r="H20" i="1"/>
  <c r="H19" i="1"/>
  <c r="H18" i="1"/>
  <c r="H17" i="1"/>
  <c r="H16" i="1"/>
  <c r="G15" i="1"/>
  <c r="F15" i="1"/>
  <c r="E15" i="1"/>
  <c r="D15" i="1"/>
  <c r="H14" i="1"/>
  <c r="H13" i="1"/>
  <c r="H12" i="1"/>
  <c r="H11" i="1"/>
  <c r="H10" i="1"/>
  <c r="H9" i="1"/>
  <c r="H8" i="1"/>
  <c r="G7" i="1"/>
  <c r="F7" i="1"/>
  <c r="E7" i="1"/>
  <c r="D7" i="1"/>
  <c r="G80" i="1" l="1"/>
  <c r="H69" i="1"/>
  <c r="H15" i="1"/>
  <c r="H7" i="1"/>
  <c r="E77" i="1"/>
  <c r="H45" i="1"/>
  <c r="F77" i="1"/>
  <c r="D77" i="1"/>
  <c r="H25" i="1"/>
  <c r="H35" i="1"/>
  <c r="H55" i="1"/>
  <c r="G77" i="1"/>
  <c r="H77" i="1" l="1"/>
</calcChain>
</file>

<file path=xl/sharedStrings.xml><?xml version="1.0" encoding="utf-8"?>
<sst xmlns="http://schemas.openxmlformats.org/spreadsheetml/2006/main" count="78" uniqueCount="78">
  <si>
    <t>DESCRIPCION</t>
  </si>
  <si>
    <t>PRESUPUESTO DE EGRESOS VIGENTE ANUAL</t>
  </si>
  <si>
    <t>PAGADO ACUMULADO</t>
  </si>
  <si>
    <t>SALDO POR EJERCER  A DICIEMBRE</t>
  </si>
  <si>
    <t>ESTIMADO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</si>
  <si>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</si>
  <si>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</si>
  <si>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</si>
  <si>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</si>
  <si>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</si>
  <si>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</si>
  <si>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</si>
  <si>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</si>
  <si>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</si>
  <si>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</si>
  <si>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</si>
  <si>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</si>
  <si>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</si>
  <si>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</si>
  <si>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</si>
  <si>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</si>
  <si>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</si>
  <si>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</si>
  <si>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</si>
  <si>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</si>
  <si>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</si>
  <si>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</si>
  <si>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</si>
  <si>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</si>
  <si>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</si>
  <si>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</si>
  <si>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</si>
  <si>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</si>
  <si>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</si>
  <si>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</si>
  <si>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</si>
  <si>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</si>
  <si>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</si>
  <si>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</si>
  <si>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</si>
  <si>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</si>
  <si>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</si>
  <si>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</si>
  <si>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Extetior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</si>
  <si>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</si>
  <si>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</si>
  <si>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</si>
  <si>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</si>
  <si>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</si>
  <si>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</si>
  <si>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</si>
  <si>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</si>
  <si>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</si>
  <si>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</si>
  <si>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</si>
  <si>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</si>
  <si>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</si>
  <si>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</si>
  <si>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</si>
  <si>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</si>
  <si>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</si>
  <si>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</si>
  <si>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</si>
  <si>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</si>
  <si>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</si>
  <si>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</si>
  <si>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</si>
  <si>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 y 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</si>
  <si>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</si>
  <si>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</si>
  <si>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</si>
  <si>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</si>
  <si>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</si>
  <si>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</si>
  <si>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</si>
  <si>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</si>
  <si>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Control Presupuestal del Egreso</t>
  </si>
  <si>
    <t>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</si>
</sst>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/>
    <xf numFmtId="3" fontId="1" fillId="2" borderId="6" xfId="0" applyNumberFormat="1" applyFont="1" applyFill="1" applyBorder="1" applyAlignment="1"/>
    <xf numFmtId="0" fontId="1" fillId="0" borderId="7" xfId="0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8" xfId="0" applyNumberFormat="1" applyFont="1" applyBorder="1"/>
    <xf numFmtId="3" fontId="3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3" fillId="3" borderId="13" xfId="0" applyNumberFormat="1" applyFont="1" applyFill="1" applyBorder="1"/>
    <xf numFmtId="3" fontId="3" fillId="2" borderId="13" xfId="0" applyNumberFormat="1" applyFont="1" applyFill="1" applyBorder="1"/>
    <xf numFmtId="3" fontId="1" fillId="0" borderId="0" xfId="0" applyNumberFormat="1" applyFont="1"/>
    <xf numFmtId="0" fontId="1" fillId="3" borderId="9" xfId="0" applyFont="1" applyFill="1" applyBorder="1"/>
    <xf numFmtId="0" fontId="1" fillId="0" borderId="11" xfId="0" applyFont="1" applyFill="1" applyBorder="1"/>
    <xf numFmtId="3" fontId="1" fillId="0" borderId="13" xfId="0" applyNumberFormat="1" applyFont="1" applyFill="1" applyBorder="1"/>
    <xf numFmtId="3" fontId="1" fillId="2" borderId="13" xfId="0" applyNumberFormat="1" applyFont="1" applyFill="1" applyBorder="1"/>
    <xf numFmtId="0" fontId="1" fillId="3" borderId="14" xfId="0" applyFont="1" applyFill="1" applyBorder="1"/>
    <xf numFmtId="0" fontId="1" fillId="3" borderId="12" xfId="0" applyFont="1" applyFill="1" applyBorder="1"/>
    <xf numFmtId="0" fontId="3" fillId="3" borderId="9" xfId="0" applyFont="1" applyFill="1" applyBorder="1"/>
    <xf numFmtId="0" fontId="3" fillId="3" borderId="14" xfId="0" applyFont="1" applyFill="1" applyBorder="1"/>
    <xf numFmtId="0" fontId="3" fillId="3" borderId="12" xfId="0" applyFont="1" applyFill="1" applyBorder="1"/>
    <xf numFmtId="0" fontId="1" fillId="0" borderId="6" xfId="0" applyFont="1" applyFill="1" applyBorder="1"/>
    <xf numFmtId="0" fontId="1" fillId="0" borderId="13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wrapText="1"/>
    </xf>
    <xf numFmtId="3" fontId="3" fillId="2" borderId="12" xfId="0" applyNumberFormat="1" applyFont="1" applyFill="1" applyBorder="1" applyAlignment="1">
      <alignment horizontal="center" wrapText="1"/>
    </xf>
    <xf numFmtId="49" fontId="3" fillId="2" borderId="10" xfId="0" quotePrefix="1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80"/>
  <sheetViews>
    <sheetView tabSelected="1" topLeftCell="B1" zoomScale="90" zoomScaleNormal="90" workbookViewId="0">
      <selection activeCell="G69" sqref="G69"/>
    </sheetView>
  </sheetViews>
  <sheetFormatPr baseColWidth="10" defaultColWidth="11.42578125" defaultRowHeight="15.75" x14ac:dyDescent="0.25"/>
  <cols>
    <col min="1" max="1" width="11.42578125" style="1" hidden="1" customWidth="1"/>
    <col min="2" max="2" width="1.85546875" style="2" customWidth="1"/>
    <col min="3" max="3" width="68" style="2" customWidth="1"/>
    <col min="4" max="8" width="17.7109375" style="19" customWidth="1"/>
    <col min="9" max="16384" width="11.42578125" style="2"/>
  </cols>
  <sheetData>
    <row r="1" spans="1:10" ht="17.100000000000001" customHeight="1" x14ac:dyDescent="0.25">
      <c r="B1" s="36" t="s">
        <v>76</v>
      </c>
      <c r="C1" s="37"/>
      <c r="D1" s="37"/>
      <c r="E1" s="37"/>
      <c r="F1" s="37"/>
      <c r="G1" s="37"/>
      <c r="H1" s="38"/>
    </row>
    <row r="2" spans="1:10" ht="5.25" customHeight="1" x14ac:dyDescent="0.25">
      <c r="B2" s="3"/>
      <c r="C2" s="4"/>
      <c r="D2" s="5"/>
      <c r="E2" s="5"/>
      <c r="F2" s="5"/>
      <c r="G2" s="5"/>
      <c r="H2" s="6"/>
    </row>
    <row r="3" spans="1:10" ht="3" customHeight="1" x14ac:dyDescent="0.25">
      <c r="B3" s="7"/>
      <c r="C3" s="8"/>
      <c r="D3" s="9"/>
      <c r="E3" s="9"/>
      <c r="F3" s="9"/>
      <c r="G3" s="9"/>
      <c r="H3" s="10"/>
    </row>
    <row r="4" spans="1:10" ht="22.5" customHeight="1" x14ac:dyDescent="0.25">
      <c r="B4" s="39" t="s">
        <v>0</v>
      </c>
      <c r="C4" s="40"/>
      <c r="D4" s="43" t="s">
        <v>1</v>
      </c>
      <c r="E4" s="45" t="s">
        <v>77</v>
      </c>
      <c r="F4" s="46"/>
      <c r="G4" s="47" t="s">
        <v>2</v>
      </c>
      <c r="H4" s="47" t="s">
        <v>3</v>
      </c>
    </row>
    <row r="5" spans="1:10" ht="26.25" customHeight="1" x14ac:dyDescent="0.25">
      <c r="B5" s="41"/>
      <c r="C5" s="42"/>
      <c r="D5" s="44"/>
      <c r="E5" s="11" t="s">
        <v>4</v>
      </c>
      <c r="F5" s="11" t="s">
        <v>5</v>
      </c>
      <c r="G5" s="48"/>
      <c r="H5" s="48"/>
    </row>
    <row r="6" spans="1:10" s="16" customFormat="1" ht="7.5" customHeight="1" x14ac:dyDescent="0.25">
      <c r="A6" s="12"/>
      <c r="B6" s="13"/>
      <c r="C6" s="14"/>
      <c r="D6" s="15"/>
      <c r="E6" s="15"/>
      <c r="F6" s="15"/>
      <c r="G6" s="15"/>
      <c r="H6" s="15"/>
    </row>
    <row r="7" spans="1:10" x14ac:dyDescent="0.25">
      <c r="A7" s="1">
        <v>20</v>
      </c>
      <c r="B7" s="32" t="s">
        <v>6</v>
      </c>
      <c r="C7" s="33"/>
      <c r="D7" s="17">
        <f>SUM(D8:D14)</f>
        <v>1048731909.9475524</v>
      </c>
      <c r="E7" s="17">
        <f>SUM(E8:E14)</f>
        <v>246080782.95913821</v>
      </c>
      <c r="F7" s="17">
        <f>SUM(F8:F14)</f>
        <v>167962710.34999999</v>
      </c>
      <c r="G7" s="17">
        <f>SUM(G8:G14)</f>
        <v>950959390.81000006</v>
      </c>
      <c r="H7" s="18">
        <f t="shared" ref="H7:H70" si="0">D7-G7</f>
        <v>97772519.137552381</v>
      </c>
      <c r="J7" s="19"/>
    </row>
    <row r="8" spans="1:10" x14ac:dyDescent="0.25">
      <c r="A8" s="1">
        <v>21</v>
      </c>
      <c r="B8" s="20"/>
      <c r="C8" s="21" t="s">
        <v>7</v>
      </c>
      <c r="D8" s="22">
        <v>563111892.49533975</v>
      </c>
      <c r="E8" s="22">
        <v>101612445.03533956</v>
      </c>
      <c r="F8" s="22">
        <v>42129586.600000009</v>
      </c>
      <c r="G8" s="22">
        <v>503629034.06000018</v>
      </c>
      <c r="H8" s="23">
        <f t="shared" si="0"/>
        <v>59482858.43533957</v>
      </c>
    </row>
    <row r="9" spans="1:10" x14ac:dyDescent="0.25">
      <c r="A9" s="1">
        <v>22</v>
      </c>
      <c r="B9" s="24"/>
      <c r="C9" s="21" t="s">
        <v>8</v>
      </c>
      <c r="D9" s="22">
        <v>45599999.999999739</v>
      </c>
      <c r="E9" s="22">
        <v>4187227.7999999989</v>
      </c>
      <c r="F9" s="22">
        <v>4187227.7999999989</v>
      </c>
      <c r="G9" s="22">
        <v>45497814.079999983</v>
      </c>
      <c r="H9" s="23">
        <f t="shared" si="0"/>
        <v>102185.91999975592</v>
      </c>
    </row>
    <row r="10" spans="1:10" x14ac:dyDescent="0.25">
      <c r="A10" s="1">
        <v>23</v>
      </c>
      <c r="B10" s="24"/>
      <c r="C10" s="21" t="s">
        <v>9</v>
      </c>
      <c r="D10" s="22">
        <v>145766460.17500782</v>
      </c>
      <c r="E10" s="22">
        <v>88151063.626645461</v>
      </c>
      <c r="F10" s="22">
        <v>85703703.420000017</v>
      </c>
      <c r="G10" s="22">
        <v>132793555.91000001</v>
      </c>
      <c r="H10" s="23">
        <f t="shared" si="0"/>
        <v>12972904.265007809</v>
      </c>
    </row>
    <row r="11" spans="1:10" x14ac:dyDescent="0.25">
      <c r="A11" s="1">
        <v>24</v>
      </c>
      <c r="B11" s="24"/>
      <c r="C11" s="21" t="s">
        <v>10</v>
      </c>
      <c r="D11" s="22">
        <v>133530112.41</v>
      </c>
      <c r="E11" s="22">
        <v>24522136.620000001</v>
      </c>
      <c r="F11" s="22">
        <v>13108817.450000001</v>
      </c>
      <c r="G11" s="22">
        <v>120088641.99000001</v>
      </c>
      <c r="H11" s="23">
        <f t="shared" si="0"/>
        <v>13441470.419999987</v>
      </c>
    </row>
    <row r="12" spans="1:10" x14ac:dyDescent="0.25">
      <c r="A12" s="1">
        <v>25</v>
      </c>
      <c r="B12" s="24"/>
      <c r="C12" s="21" t="s">
        <v>11</v>
      </c>
      <c r="D12" s="22">
        <v>160723444.8672052</v>
      </c>
      <c r="E12" s="22">
        <v>27607909.877153181</v>
      </c>
      <c r="F12" s="22">
        <v>22833375.079999972</v>
      </c>
      <c r="G12" s="22">
        <v>148950344.76999998</v>
      </c>
      <c r="H12" s="23">
        <f t="shared" si="0"/>
        <v>11773100.097205222</v>
      </c>
    </row>
    <row r="13" spans="1:10" x14ac:dyDescent="0.25">
      <c r="A13" s="1">
        <v>26</v>
      </c>
      <c r="B13" s="24"/>
      <c r="C13" s="21" t="s">
        <v>12</v>
      </c>
      <c r="D13" s="22"/>
      <c r="E13" s="22"/>
      <c r="F13" s="22"/>
      <c r="G13" s="22"/>
      <c r="H13" s="23">
        <f t="shared" si="0"/>
        <v>0</v>
      </c>
    </row>
    <row r="14" spans="1:10" x14ac:dyDescent="0.25">
      <c r="A14" s="1">
        <v>27</v>
      </c>
      <c r="B14" s="25"/>
      <c r="C14" s="21" t="s">
        <v>13</v>
      </c>
      <c r="D14" s="22"/>
      <c r="E14" s="22"/>
      <c r="F14" s="22"/>
      <c r="G14" s="22"/>
      <c r="H14" s="23">
        <f t="shared" si="0"/>
        <v>0</v>
      </c>
    </row>
    <row r="15" spans="1:10" x14ac:dyDescent="0.25">
      <c r="A15" s="1">
        <v>28</v>
      </c>
      <c r="B15" s="32" t="s">
        <v>14</v>
      </c>
      <c r="C15" s="33"/>
      <c r="D15" s="17">
        <f>SUM(D16:D24)</f>
        <v>140344032.768448</v>
      </c>
      <c r="E15" s="17">
        <f>SUM(E16:E24)</f>
        <v>6534755.4172</v>
      </c>
      <c r="F15" s="17">
        <f>SUM(F16:F24)</f>
        <v>2785304.49</v>
      </c>
      <c r="G15" s="17">
        <f>SUM(G16:G24)</f>
        <v>124110407.48011202</v>
      </c>
      <c r="H15" s="17">
        <f t="shared" si="0"/>
        <v>16233625.288335979</v>
      </c>
      <c r="J15" s="19"/>
    </row>
    <row r="16" spans="1:10" x14ac:dyDescent="0.25">
      <c r="A16" s="1">
        <v>29</v>
      </c>
      <c r="B16" s="26"/>
      <c r="C16" s="21" t="s">
        <v>15</v>
      </c>
      <c r="D16" s="22">
        <v>7037610.2598159984</v>
      </c>
      <c r="E16" s="22">
        <v>185270.726</v>
      </c>
      <c r="F16" s="22">
        <v>83094.140000000014</v>
      </c>
      <c r="G16" s="22">
        <v>6529130.6718799993</v>
      </c>
      <c r="H16" s="23">
        <f t="shared" si="0"/>
        <v>508479.58793599904</v>
      </c>
    </row>
    <row r="17" spans="1:10" x14ac:dyDescent="0.25">
      <c r="A17" s="1">
        <v>30</v>
      </c>
      <c r="B17" s="27"/>
      <c r="C17" s="21" t="s">
        <v>16</v>
      </c>
      <c r="D17" s="22">
        <v>3407599.2936</v>
      </c>
      <c r="E17" s="22">
        <v>322823.94</v>
      </c>
      <c r="F17" s="22">
        <v>265199.87</v>
      </c>
      <c r="G17" s="22">
        <v>3316471.1236</v>
      </c>
      <c r="H17" s="23">
        <f t="shared" si="0"/>
        <v>91128.169999999925</v>
      </c>
    </row>
    <row r="18" spans="1:10" x14ac:dyDescent="0.25">
      <c r="A18" s="1">
        <v>31</v>
      </c>
      <c r="B18" s="27"/>
      <c r="C18" s="21" t="s">
        <v>17</v>
      </c>
      <c r="D18" s="22"/>
      <c r="E18" s="22"/>
      <c r="F18" s="22"/>
      <c r="G18" s="22"/>
      <c r="H18" s="23">
        <f t="shared" si="0"/>
        <v>0</v>
      </c>
    </row>
    <row r="19" spans="1:10" x14ac:dyDescent="0.25">
      <c r="A19" s="1">
        <v>32</v>
      </c>
      <c r="B19" s="27"/>
      <c r="C19" s="21" t="s">
        <v>18</v>
      </c>
      <c r="D19" s="22">
        <v>27599794.859352</v>
      </c>
      <c r="E19" s="22">
        <v>1200870.82</v>
      </c>
      <c r="F19" s="22">
        <v>892275.1100000001</v>
      </c>
      <c r="G19" s="22">
        <v>20994609.877352003</v>
      </c>
      <c r="H19" s="23">
        <f t="shared" si="0"/>
        <v>6605184.981999997</v>
      </c>
    </row>
    <row r="20" spans="1:10" x14ac:dyDescent="0.25">
      <c r="A20" s="1">
        <v>33</v>
      </c>
      <c r="B20" s="27"/>
      <c r="C20" s="21" t="s">
        <v>19</v>
      </c>
      <c r="D20" s="22">
        <v>7947059.7007999998</v>
      </c>
      <c r="E20" s="22">
        <v>525661.18999999994</v>
      </c>
      <c r="F20" s="22">
        <v>2701.19</v>
      </c>
      <c r="G20" s="22">
        <v>5536786.8835999994</v>
      </c>
      <c r="H20" s="23">
        <f t="shared" si="0"/>
        <v>2410272.8172000004</v>
      </c>
    </row>
    <row r="21" spans="1:10" x14ac:dyDescent="0.25">
      <c r="A21" s="1">
        <v>34</v>
      </c>
      <c r="B21" s="27"/>
      <c r="C21" s="21" t="s">
        <v>20</v>
      </c>
      <c r="D21" s="22">
        <v>68714405.599600002</v>
      </c>
      <c r="E21" s="22">
        <v>2629411.2599999998</v>
      </c>
      <c r="F21" s="22">
        <v>0</v>
      </c>
      <c r="G21" s="22">
        <v>64538196.787600011</v>
      </c>
      <c r="H21" s="23">
        <f t="shared" si="0"/>
        <v>4176208.8119999915</v>
      </c>
    </row>
    <row r="22" spans="1:10" x14ac:dyDescent="0.25">
      <c r="A22" s="1">
        <v>35</v>
      </c>
      <c r="B22" s="27"/>
      <c r="C22" s="21" t="s">
        <v>21</v>
      </c>
      <c r="D22" s="22">
        <v>8752383.9623999987</v>
      </c>
      <c r="E22" s="22">
        <v>907717.70000000007</v>
      </c>
      <c r="F22" s="22">
        <v>905227.76</v>
      </c>
      <c r="G22" s="22">
        <v>8438863.2224000003</v>
      </c>
      <c r="H22" s="23">
        <f t="shared" si="0"/>
        <v>313520.73999999836</v>
      </c>
    </row>
    <row r="23" spans="1:10" x14ac:dyDescent="0.25">
      <c r="A23" s="1">
        <v>36</v>
      </c>
      <c r="B23" s="27"/>
      <c r="C23" s="21" t="s">
        <v>22</v>
      </c>
      <c r="D23" s="22">
        <v>1186752.2988</v>
      </c>
      <c r="E23" s="22">
        <v>602388</v>
      </c>
      <c r="F23" s="22">
        <v>602388</v>
      </c>
      <c r="G23" s="22">
        <v>1063792.2988</v>
      </c>
      <c r="H23" s="23">
        <f t="shared" si="0"/>
        <v>122960</v>
      </c>
    </row>
    <row r="24" spans="1:10" x14ac:dyDescent="0.25">
      <c r="A24" s="1">
        <v>37</v>
      </c>
      <c r="B24" s="28"/>
      <c r="C24" s="21" t="s">
        <v>23</v>
      </c>
      <c r="D24" s="22">
        <v>15698426.79408</v>
      </c>
      <c r="E24" s="22">
        <v>160611.7812</v>
      </c>
      <c r="F24" s="22">
        <v>34418.420000000006</v>
      </c>
      <c r="G24" s="22">
        <v>13692556.614880001</v>
      </c>
      <c r="H24" s="23">
        <f t="shared" si="0"/>
        <v>2005870.1791999992</v>
      </c>
    </row>
    <row r="25" spans="1:10" x14ac:dyDescent="0.25">
      <c r="A25" s="1">
        <v>38</v>
      </c>
      <c r="B25" s="32" t="s">
        <v>24</v>
      </c>
      <c r="C25" s="33"/>
      <c r="D25" s="17">
        <f>SUM(D26:D34)</f>
        <v>406090398.19656003</v>
      </c>
      <c r="E25" s="17">
        <f>SUM(E26:E34)</f>
        <v>24423662.573240004</v>
      </c>
      <c r="F25" s="17">
        <f>SUM(F26:F34)</f>
        <v>16657609.293</v>
      </c>
      <c r="G25" s="17">
        <f>SUM(G26:G34)</f>
        <v>389767623.53072</v>
      </c>
      <c r="H25" s="17">
        <f t="shared" si="0"/>
        <v>16322774.66584003</v>
      </c>
      <c r="J25" s="19"/>
    </row>
    <row r="26" spans="1:10" x14ac:dyDescent="0.25">
      <c r="A26" s="1">
        <v>39</v>
      </c>
      <c r="B26" s="20"/>
      <c r="C26" s="21" t="s">
        <v>25</v>
      </c>
      <c r="D26" s="22">
        <v>82273438.124240011</v>
      </c>
      <c r="E26" s="22">
        <v>5452892.8158400133</v>
      </c>
      <c r="F26" s="22">
        <v>4993805.6072000004</v>
      </c>
      <c r="G26" s="22">
        <v>81814350.915600002</v>
      </c>
      <c r="H26" s="23">
        <f t="shared" si="0"/>
        <v>459087.20864000916</v>
      </c>
    </row>
    <row r="27" spans="1:10" x14ac:dyDescent="0.25">
      <c r="A27" s="1">
        <v>40</v>
      </c>
      <c r="B27" s="24"/>
      <c r="C27" s="21" t="s">
        <v>26</v>
      </c>
      <c r="D27" s="22">
        <v>24952409.130800001</v>
      </c>
      <c r="E27" s="22">
        <v>2521523.1228</v>
      </c>
      <c r="F27" s="22">
        <v>2103296.6532000001</v>
      </c>
      <c r="G27" s="22">
        <v>24534182.661200002</v>
      </c>
      <c r="H27" s="23">
        <f t="shared" si="0"/>
        <v>418226.46959999949</v>
      </c>
    </row>
    <row r="28" spans="1:10" x14ac:dyDescent="0.25">
      <c r="A28" s="1">
        <v>41</v>
      </c>
      <c r="B28" s="24"/>
      <c r="C28" s="21" t="s">
        <v>27</v>
      </c>
      <c r="D28" s="22">
        <v>47105193.707600005</v>
      </c>
      <c r="E28" s="22">
        <v>6973983.8991999999</v>
      </c>
      <c r="F28" s="22">
        <v>4723281.5303999996</v>
      </c>
      <c r="G28" s="22">
        <v>40206454.390800007</v>
      </c>
      <c r="H28" s="23">
        <f t="shared" si="0"/>
        <v>6898739.3167999983</v>
      </c>
    </row>
    <row r="29" spans="1:10" x14ac:dyDescent="0.25">
      <c r="A29" s="1">
        <v>42</v>
      </c>
      <c r="B29" s="24"/>
      <c r="C29" s="21" t="s">
        <v>28</v>
      </c>
      <c r="D29" s="22">
        <v>12552135.983120002</v>
      </c>
      <c r="E29" s="22">
        <v>436723.91060000006</v>
      </c>
      <c r="F29" s="22">
        <v>286226.27700000012</v>
      </c>
      <c r="G29" s="22">
        <v>12401638.349520002</v>
      </c>
      <c r="H29" s="23">
        <f t="shared" si="0"/>
        <v>150497.63360000029</v>
      </c>
    </row>
    <row r="30" spans="1:10" x14ac:dyDescent="0.25">
      <c r="A30" s="1">
        <v>43</v>
      </c>
      <c r="B30" s="24"/>
      <c r="C30" s="21" t="s">
        <v>29</v>
      </c>
      <c r="D30" s="22">
        <v>122219113.32040001</v>
      </c>
      <c r="E30" s="22">
        <v>3822749.8824</v>
      </c>
      <c r="F30" s="22">
        <v>2078498.4619999996</v>
      </c>
      <c r="G30" s="22">
        <v>116581177.46239999</v>
      </c>
      <c r="H30" s="23">
        <f t="shared" si="0"/>
        <v>5637935.8580000252</v>
      </c>
    </row>
    <row r="31" spans="1:10" x14ac:dyDescent="0.25">
      <c r="A31" s="1">
        <v>44</v>
      </c>
      <c r="B31" s="24"/>
      <c r="C31" s="21" t="s">
        <v>30</v>
      </c>
      <c r="D31" s="22">
        <v>11064419.594000001</v>
      </c>
      <c r="E31" s="22">
        <v>3422127.5451999996</v>
      </c>
      <c r="F31" s="22">
        <v>703128.58600000001</v>
      </c>
      <c r="G31" s="22">
        <v>8330420.6348000001</v>
      </c>
      <c r="H31" s="23">
        <f t="shared" si="0"/>
        <v>2733998.9592000004</v>
      </c>
    </row>
    <row r="32" spans="1:10" x14ac:dyDescent="0.25">
      <c r="A32" s="1">
        <v>45</v>
      </c>
      <c r="B32" s="24"/>
      <c r="C32" s="21" t="s">
        <v>31</v>
      </c>
      <c r="D32" s="22">
        <v>665803.76560000004</v>
      </c>
      <c r="E32" s="22">
        <v>221449.33000000002</v>
      </c>
      <c r="F32" s="22">
        <v>219452.11000000002</v>
      </c>
      <c r="G32" s="22">
        <v>663806.54560000007</v>
      </c>
      <c r="H32" s="23">
        <f t="shared" si="0"/>
        <v>1997.2199999999721</v>
      </c>
    </row>
    <row r="33" spans="1:10" x14ac:dyDescent="0.25">
      <c r="A33" s="1">
        <v>46</v>
      </c>
      <c r="B33" s="24"/>
      <c r="C33" s="21" t="s">
        <v>32</v>
      </c>
      <c r="D33" s="22">
        <v>5083251.3187999995</v>
      </c>
      <c r="E33" s="22">
        <v>1549128.9572000001</v>
      </c>
      <c r="F33" s="22">
        <v>1526836.9572000001</v>
      </c>
      <c r="G33" s="22">
        <v>5060959.3187999995</v>
      </c>
      <c r="H33" s="23">
        <f t="shared" si="0"/>
        <v>22292</v>
      </c>
    </row>
    <row r="34" spans="1:10" x14ac:dyDescent="0.25">
      <c r="A34" s="1">
        <v>47</v>
      </c>
      <c r="B34" s="25"/>
      <c r="C34" s="21" t="s">
        <v>33</v>
      </c>
      <c r="D34" s="22">
        <v>100174633.252</v>
      </c>
      <c r="E34" s="22">
        <v>23083.11</v>
      </c>
      <c r="F34" s="22">
        <v>23083.11</v>
      </c>
      <c r="G34" s="22">
        <v>100174633.252</v>
      </c>
      <c r="H34" s="23">
        <f t="shared" si="0"/>
        <v>0</v>
      </c>
    </row>
    <row r="35" spans="1:10" x14ac:dyDescent="0.25">
      <c r="A35" s="1">
        <v>48</v>
      </c>
      <c r="B35" s="32" t="s">
        <v>34</v>
      </c>
      <c r="C35" s="33"/>
      <c r="D35" s="17">
        <f>SUM(D36:D44)</f>
        <v>154661672.39716399</v>
      </c>
      <c r="E35" s="17">
        <f>SUM(E36:E44)</f>
        <v>19571281.60360001</v>
      </c>
      <c r="F35" s="17">
        <f>SUM(F36:F44)</f>
        <v>11838248.390000001</v>
      </c>
      <c r="G35" s="17">
        <f>SUM(G36:G44)</f>
        <v>138016224.87636399</v>
      </c>
      <c r="H35" s="17">
        <f t="shared" si="0"/>
        <v>16645447.520799994</v>
      </c>
      <c r="J35" s="19"/>
    </row>
    <row r="36" spans="1:10" x14ac:dyDescent="0.25">
      <c r="A36" s="1">
        <v>49</v>
      </c>
      <c r="B36" s="20"/>
      <c r="C36" s="21" t="s">
        <v>35</v>
      </c>
      <c r="D36" s="22">
        <v>53858491.349999994</v>
      </c>
      <c r="E36" s="22">
        <v>4094917.7900000005</v>
      </c>
      <c r="F36" s="22">
        <v>4094917.7900000005</v>
      </c>
      <c r="G36" s="22">
        <v>53858491.349999994</v>
      </c>
      <c r="H36" s="23">
        <f t="shared" si="0"/>
        <v>0</v>
      </c>
    </row>
    <row r="37" spans="1:10" x14ac:dyDescent="0.25">
      <c r="A37" s="1">
        <v>50</v>
      </c>
      <c r="B37" s="24"/>
      <c r="C37" s="21" t="s">
        <v>36</v>
      </c>
      <c r="D37" s="22"/>
      <c r="E37" s="22"/>
      <c r="F37" s="22"/>
      <c r="G37" s="22"/>
      <c r="H37" s="23">
        <f t="shared" si="0"/>
        <v>0</v>
      </c>
    </row>
    <row r="38" spans="1:10" x14ac:dyDescent="0.25">
      <c r="A38" s="1">
        <v>51</v>
      </c>
      <c r="B38" s="24"/>
      <c r="C38" s="21" t="s">
        <v>37</v>
      </c>
      <c r="D38" s="22">
        <v>1998360.26</v>
      </c>
      <c r="E38" s="22">
        <v>1998360.26</v>
      </c>
      <c r="F38" s="22">
        <v>1998360.26</v>
      </c>
      <c r="G38" s="22">
        <v>1998360.26</v>
      </c>
      <c r="H38" s="23">
        <f t="shared" si="0"/>
        <v>0</v>
      </c>
    </row>
    <row r="39" spans="1:10" x14ac:dyDescent="0.25">
      <c r="A39" s="1">
        <v>52</v>
      </c>
      <c r="B39" s="24"/>
      <c r="C39" s="21" t="s">
        <v>38</v>
      </c>
      <c r="D39" s="22">
        <v>81354820.787164003</v>
      </c>
      <c r="E39" s="22">
        <v>10004645.233600009</v>
      </c>
      <c r="F39" s="22">
        <v>2271612.02</v>
      </c>
      <c r="G39" s="22">
        <v>64841671.976364002</v>
      </c>
      <c r="H39" s="23">
        <f t="shared" si="0"/>
        <v>16513148.810800001</v>
      </c>
    </row>
    <row r="40" spans="1:10" x14ac:dyDescent="0.25">
      <c r="A40" s="1">
        <v>53</v>
      </c>
      <c r="B40" s="24"/>
      <c r="C40" s="21" t="s">
        <v>39</v>
      </c>
      <c r="D40" s="22">
        <v>17450000</v>
      </c>
      <c r="E40" s="22">
        <v>3473358.32</v>
      </c>
      <c r="F40" s="22">
        <v>3473358.32</v>
      </c>
      <c r="G40" s="22">
        <v>17317701.289999999</v>
      </c>
      <c r="H40" s="23">
        <f t="shared" si="0"/>
        <v>132298.71000000089</v>
      </c>
    </row>
    <row r="41" spans="1:10" x14ac:dyDescent="0.25">
      <c r="A41" s="1">
        <v>54</v>
      </c>
      <c r="B41" s="24"/>
      <c r="C41" s="21" t="s">
        <v>40</v>
      </c>
      <c r="D41" s="22"/>
      <c r="E41" s="22"/>
      <c r="F41" s="22"/>
      <c r="G41" s="22"/>
      <c r="H41" s="23">
        <f t="shared" si="0"/>
        <v>0</v>
      </c>
    </row>
    <row r="42" spans="1:10" x14ac:dyDescent="0.25">
      <c r="A42" s="1">
        <v>55</v>
      </c>
      <c r="B42" s="24"/>
      <c r="C42" s="21" t="s">
        <v>41</v>
      </c>
      <c r="D42" s="22"/>
      <c r="E42" s="22"/>
      <c r="F42" s="22"/>
      <c r="G42" s="22"/>
      <c r="H42" s="23">
        <f t="shared" si="0"/>
        <v>0</v>
      </c>
    </row>
    <row r="43" spans="1:10" x14ac:dyDescent="0.25">
      <c r="A43" s="1">
        <v>56</v>
      </c>
      <c r="B43" s="24"/>
      <c r="C43" s="21" t="s">
        <v>42</v>
      </c>
      <c r="D43" s="22"/>
      <c r="E43" s="22"/>
      <c r="F43" s="22"/>
      <c r="G43" s="22"/>
      <c r="H43" s="23">
        <f t="shared" si="0"/>
        <v>0</v>
      </c>
    </row>
    <row r="44" spans="1:10" x14ac:dyDescent="0.25">
      <c r="A44" s="1">
        <v>57</v>
      </c>
      <c r="B44" s="25"/>
      <c r="C44" s="21" t="s">
        <v>43</v>
      </c>
      <c r="D44" s="22"/>
      <c r="E44" s="22"/>
      <c r="F44" s="22"/>
      <c r="G44" s="22"/>
      <c r="H44" s="23">
        <f t="shared" si="0"/>
        <v>0</v>
      </c>
    </row>
    <row r="45" spans="1:10" x14ac:dyDescent="0.25">
      <c r="A45" s="1">
        <v>58</v>
      </c>
      <c r="B45" s="32" t="s">
        <v>44</v>
      </c>
      <c r="C45" s="33"/>
      <c r="D45" s="17">
        <f>SUM(D46:D54)</f>
        <v>28754538.031840004</v>
      </c>
      <c r="E45" s="17">
        <f>SUM(E46:E54)</f>
        <v>5385827.7600000007</v>
      </c>
      <c r="F45" s="17">
        <f>SUM(F46:F54)</f>
        <v>428087.78400000004</v>
      </c>
      <c r="G45" s="17">
        <f>SUM(G46:G54)</f>
        <v>22799612.721040003</v>
      </c>
      <c r="H45" s="17">
        <f t="shared" si="0"/>
        <v>5954925.310800001</v>
      </c>
      <c r="J45" s="19"/>
    </row>
    <row r="46" spans="1:10" x14ac:dyDescent="0.25">
      <c r="A46" s="1">
        <v>59</v>
      </c>
      <c r="B46" s="20"/>
      <c r="C46" s="29" t="s">
        <v>45</v>
      </c>
      <c r="D46" s="22">
        <v>4644970.7818400003</v>
      </c>
      <c r="E46" s="22">
        <v>291786.69799999997</v>
      </c>
      <c r="F46" s="22">
        <v>291786.69799999997</v>
      </c>
      <c r="G46" s="22">
        <v>4281347.9018400004</v>
      </c>
      <c r="H46" s="23">
        <f t="shared" si="0"/>
        <v>363622.87999999989</v>
      </c>
    </row>
    <row r="47" spans="1:10" x14ac:dyDescent="0.25">
      <c r="A47" s="1">
        <v>60</v>
      </c>
      <c r="B47" s="24"/>
      <c r="C47" s="29" t="s">
        <v>46</v>
      </c>
      <c r="D47" s="22">
        <v>439936.59119999997</v>
      </c>
      <c r="E47" s="22">
        <v>3636.99</v>
      </c>
      <c r="F47" s="22">
        <v>3636.99</v>
      </c>
      <c r="G47" s="22">
        <v>332096.57639999996</v>
      </c>
      <c r="H47" s="23">
        <f t="shared" si="0"/>
        <v>107840.0148</v>
      </c>
    </row>
    <row r="48" spans="1:10" x14ac:dyDescent="0.25">
      <c r="A48" s="1">
        <v>61</v>
      </c>
      <c r="B48" s="24"/>
      <c r="C48" s="29" t="s">
        <v>47</v>
      </c>
      <c r="D48" s="22">
        <v>77549.59599999999</v>
      </c>
      <c r="E48" s="22">
        <v>0</v>
      </c>
      <c r="F48" s="22">
        <v>0</v>
      </c>
      <c r="G48" s="22">
        <v>70241.59599999999</v>
      </c>
      <c r="H48" s="23">
        <f t="shared" si="0"/>
        <v>7308</v>
      </c>
    </row>
    <row r="49" spans="1:10" x14ac:dyDescent="0.25">
      <c r="A49" s="1">
        <v>62</v>
      </c>
      <c r="B49" s="24"/>
      <c r="C49" s="29" t="s">
        <v>48</v>
      </c>
      <c r="D49" s="22">
        <v>10459207.036</v>
      </c>
      <c r="E49" s="22">
        <v>4470255.9704000009</v>
      </c>
      <c r="F49" s="22">
        <v>329799.99440000003</v>
      </c>
      <c r="G49" s="22">
        <v>6318751.0600000005</v>
      </c>
      <c r="H49" s="23">
        <f t="shared" si="0"/>
        <v>4140455.9759999998</v>
      </c>
    </row>
    <row r="50" spans="1:10" x14ac:dyDescent="0.25">
      <c r="A50" s="1">
        <v>63</v>
      </c>
      <c r="B50" s="24"/>
      <c r="C50" s="29" t="s">
        <v>49</v>
      </c>
      <c r="D50" s="22"/>
      <c r="E50" s="22"/>
      <c r="F50" s="22"/>
      <c r="G50" s="22"/>
      <c r="H50" s="23">
        <f t="shared" si="0"/>
        <v>0</v>
      </c>
    </row>
    <row r="51" spans="1:10" x14ac:dyDescent="0.25">
      <c r="A51" s="1">
        <v>64</v>
      </c>
      <c r="B51" s="24"/>
      <c r="C51" s="29" t="s">
        <v>50</v>
      </c>
      <c r="D51" s="22">
        <v>9611017.154000001</v>
      </c>
      <c r="E51" s="22">
        <v>-197135.89840000001</v>
      </c>
      <c r="F51" s="22">
        <v>-197135.89840000001</v>
      </c>
      <c r="G51" s="22">
        <v>9336202.7140000015</v>
      </c>
      <c r="H51" s="23">
        <f t="shared" si="0"/>
        <v>274814.43999999948</v>
      </c>
    </row>
    <row r="52" spans="1:10" x14ac:dyDescent="0.25">
      <c r="A52" s="1">
        <v>65</v>
      </c>
      <c r="B52" s="24"/>
      <c r="C52" s="29" t="s">
        <v>51</v>
      </c>
      <c r="D52" s="22"/>
      <c r="E52" s="22"/>
      <c r="F52" s="22"/>
      <c r="G52" s="22"/>
      <c r="H52" s="23">
        <f t="shared" si="0"/>
        <v>0</v>
      </c>
    </row>
    <row r="53" spans="1:10" x14ac:dyDescent="0.25">
      <c r="A53" s="1">
        <v>66</v>
      </c>
      <c r="B53" s="24"/>
      <c r="C53" s="29" t="s">
        <v>52</v>
      </c>
      <c r="D53" s="22">
        <v>3521856.8727999995</v>
      </c>
      <c r="E53" s="22">
        <v>817284</v>
      </c>
      <c r="F53" s="22">
        <v>0</v>
      </c>
      <c r="G53" s="22">
        <v>2460972.8727999995</v>
      </c>
      <c r="H53" s="23">
        <f t="shared" si="0"/>
        <v>1060884</v>
      </c>
    </row>
    <row r="54" spans="1:10" x14ac:dyDescent="0.25">
      <c r="A54" s="1">
        <v>67</v>
      </c>
      <c r="B54" s="25"/>
      <c r="C54" s="29" t="s">
        <v>53</v>
      </c>
      <c r="D54" s="22"/>
      <c r="E54" s="22"/>
      <c r="F54" s="22"/>
      <c r="G54" s="22"/>
      <c r="H54" s="23">
        <f t="shared" si="0"/>
        <v>0</v>
      </c>
    </row>
    <row r="55" spans="1:10" x14ac:dyDescent="0.25">
      <c r="A55" s="1">
        <v>68</v>
      </c>
      <c r="B55" s="32" t="s">
        <v>54</v>
      </c>
      <c r="C55" s="33"/>
      <c r="D55" s="17">
        <f>SUM(D56:D58)</f>
        <v>240009862.36962527</v>
      </c>
      <c r="E55" s="17">
        <f>SUM(E56:E58)</f>
        <v>61834279.830000006</v>
      </c>
      <c r="F55" s="17">
        <f>SUM(F56:F58)</f>
        <v>28878754.88000001</v>
      </c>
      <c r="G55" s="17">
        <f>SUM(G56:G58)</f>
        <v>197300900.02959999</v>
      </c>
      <c r="H55" s="17">
        <f t="shared" si="0"/>
        <v>42708962.340025276</v>
      </c>
      <c r="J55" s="19"/>
    </row>
    <row r="56" spans="1:10" x14ac:dyDescent="0.25">
      <c r="A56" s="1">
        <v>69</v>
      </c>
      <c r="B56" s="20"/>
      <c r="C56" s="30" t="s">
        <v>55</v>
      </c>
      <c r="D56" s="22">
        <v>240009862.36962527</v>
      </c>
      <c r="E56" s="22">
        <v>61834279.830000006</v>
      </c>
      <c r="F56" s="22">
        <v>28878754.88000001</v>
      </c>
      <c r="G56" s="22">
        <v>197300900.02959999</v>
      </c>
      <c r="H56" s="23">
        <f t="shared" si="0"/>
        <v>42708962.340025276</v>
      </c>
    </row>
    <row r="57" spans="1:10" x14ac:dyDescent="0.25">
      <c r="A57" s="1">
        <v>70</v>
      </c>
      <c r="B57" s="24"/>
      <c r="C57" s="30" t="s">
        <v>56</v>
      </c>
      <c r="D57" s="22"/>
      <c r="E57" s="22"/>
      <c r="F57" s="22"/>
      <c r="G57" s="22"/>
      <c r="H57" s="23">
        <f t="shared" si="0"/>
        <v>0</v>
      </c>
    </row>
    <row r="58" spans="1:10" x14ac:dyDescent="0.25">
      <c r="A58" s="1">
        <v>71</v>
      </c>
      <c r="B58" s="25"/>
      <c r="C58" s="30" t="s">
        <v>57</v>
      </c>
      <c r="D58" s="22"/>
      <c r="E58" s="22"/>
      <c r="F58" s="22"/>
      <c r="G58" s="22"/>
      <c r="H58" s="23">
        <f t="shared" si="0"/>
        <v>0</v>
      </c>
    </row>
    <row r="59" spans="1:10" x14ac:dyDescent="0.25">
      <c r="A59" s="1">
        <v>72</v>
      </c>
      <c r="B59" s="32" t="s">
        <v>58</v>
      </c>
      <c r="C59" s="33"/>
      <c r="D59" s="17">
        <f>SUM(D60:D66)</f>
        <v>0</v>
      </c>
      <c r="E59" s="17">
        <f>SUM(E60:E66)</f>
        <v>0</v>
      </c>
      <c r="F59" s="17">
        <f>SUM(F60:F66)</f>
        <v>0</v>
      </c>
      <c r="G59" s="17">
        <f>SUM(G60:G66)</f>
        <v>0</v>
      </c>
      <c r="H59" s="17">
        <f t="shared" si="0"/>
        <v>0</v>
      </c>
    </row>
    <row r="60" spans="1:10" x14ac:dyDescent="0.25">
      <c r="A60" s="1">
        <v>73</v>
      </c>
      <c r="B60" s="20"/>
      <c r="C60" s="21" t="s">
        <v>59</v>
      </c>
      <c r="D60" s="22"/>
      <c r="E60" s="22"/>
      <c r="F60" s="22"/>
      <c r="G60" s="22"/>
      <c r="H60" s="23">
        <f t="shared" si="0"/>
        <v>0</v>
      </c>
    </row>
    <row r="61" spans="1:10" x14ac:dyDescent="0.25">
      <c r="A61" s="1">
        <v>74</v>
      </c>
      <c r="B61" s="24"/>
      <c r="C61" s="21" t="s">
        <v>60</v>
      </c>
      <c r="D61" s="22"/>
      <c r="E61" s="22"/>
      <c r="F61" s="22"/>
      <c r="G61" s="22"/>
      <c r="H61" s="23">
        <f t="shared" si="0"/>
        <v>0</v>
      </c>
    </row>
    <row r="62" spans="1:10" x14ac:dyDescent="0.25">
      <c r="A62" s="1">
        <v>75</v>
      </c>
      <c r="B62" s="24"/>
      <c r="C62" s="21" t="s">
        <v>61</v>
      </c>
      <c r="D62" s="22"/>
      <c r="E62" s="22"/>
      <c r="F62" s="22"/>
      <c r="G62" s="22"/>
      <c r="H62" s="23">
        <f t="shared" si="0"/>
        <v>0</v>
      </c>
    </row>
    <row r="63" spans="1:10" x14ac:dyDescent="0.25">
      <c r="A63" s="1">
        <v>76</v>
      </c>
      <c r="B63" s="24"/>
      <c r="C63" s="21" t="s">
        <v>62</v>
      </c>
      <c r="D63" s="22"/>
      <c r="E63" s="22"/>
      <c r="F63" s="22"/>
      <c r="G63" s="22"/>
      <c r="H63" s="23">
        <f t="shared" si="0"/>
        <v>0</v>
      </c>
    </row>
    <row r="64" spans="1:10" x14ac:dyDescent="0.25">
      <c r="A64" s="1">
        <v>77</v>
      </c>
      <c r="B64" s="24"/>
      <c r="C64" s="21" t="s">
        <v>63</v>
      </c>
      <c r="D64" s="22"/>
      <c r="E64" s="22"/>
      <c r="F64" s="22"/>
      <c r="G64" s="22"/>
      <c r="H64" s="23">
        <f t="shared" si="0"/>
        <v>0</v>
      </c>
    </row>
    <row r="65" spans="1:10" x14ac:dyDescent="0.25">
      <c r="A65" s="1">
        <v>78</v>
      </c>
      <c r="B65" s="24"/>
      <c r="C65" s="21" t="s">
        <v>64</v>
      </c>
      <c r="D65" s="22"/>
      <c r="E65" s="22"/>
      <c r="F65" s="22"/>
      <c r="G65" s="22"/>
      <c r="H65" s="23">
        <f t="shared" si="0"/>
        <v>0</v>
      </c>
    </row>
    <row r="66" spans="1:10" x14ac:dyDescent="0.25">
      <c r="A66" s="1">
        <v>79</v>
      </c>
      <c r="B66" s="25"/>
      <c r="C66" s="21" t="s">
        <v>65</v>
      </c>
      <c r="D66" s="22"/>
      <c r="E66" s="22"/>
      <c r="F66" s="22"/>
      <c r="G66" s="22"/>
      <c r="H66" s="23">
        <f t="shared" si="0"/>
        <v>0</v>
      </c>
    </row>
    <row r="67" spans="1:10" x14ac:dyDescent="0.25">
      <c r="A67" s="1">
        <v>80</v>
      </c>
      <c r="B67" s="32" t="s">
        <v>66</v>
      </c>
      <c r="C67" s="33"/>
      <c r="D67" s="17">
        <f>SUM(D68)</f>
        <v>0</v>
      </c>
      <c r="E67" s="17">
        <f>SUM(E68)</f>
        <v>0</v>
      </c>
      <c r="F67" s="17">
        <f>SUM(F68)</f>
        <v>0</v>
      </c>
      <c r="G67" s="17">
        <f>SUM(G68)</f>
        <v>0</v>
      </c>
      <c r="H67" s="17">
        <f t="shared" si="0"/>
        <v>0</v>
      </c>
    </row>
    <row r="68" spans="1:10" x14ac:dyDescent="0.25">
      <c r="A68" s="1">
        <v>81</v>
      </c>
      <c r="B68" s="31"/>
      <c r="C68" s="21" t="s">
        <v>67</v>
      </c>
      <c r="D68" s="22"/>
      <c r="E68" s="22"/>
      <c r="F68" s="22"/>
      <c r="G68" s="22"/>
      <c r="H68" s="23">
        <f t="shared" si="0"/>
        <v>0</v>
      </c>
    </row>
    <row r="69" spans="1:10" x14ac:dyDescent="0.25">
      <c r="A69" s="1">
        <v>82</v>
      </c>
      <c r="B69" s="32" t="s">
        <v>68</v>
      </c>
      <c r="C69" s="33"/>
      <c r="D69" s="17">
        <f>SUM(D70:D75)</f>
        <v>64766444.039999999</v>
      </c>
      <c r="E69" s="17">
        <f>SUM(E70:E75)</f>
        <v>5423927.9399999995</v>
      </c>
      <c r="F69" s="17">
        <f>SUM(F70:F75)</f>
        <v>5423927.9399999995</v>
      </c>
      <c r="G69" s="17">
        <f>SUM(G70:G75)</f>
        <v>64766444.039999999</v>
      </c>
      <c r="H69" s="17">
        <f t="shared" si="0"/>
        <v>0</v>
      </c>
      <c r="J69" s="19"/>
    </row>
    <row r="70" spans="1:10" x14ac:dyDescent="0.25">
      <c r="A70" s="1">
        <v>83</v>
      </c>
      <c r="B70" s="20"/>
      <c r="C70" s="30" t="s">
        <v>69</v>
      </c>
      <c r="D70" s="22">
        <v>15110665.460000001</v>
      </c>
      <c r="E70" s="22">
        <v>1313955.31</v>
      </c>
      <c r="F70" s="22">
        <v>1313955.31</v>
      </c>
      <c r="G70" s="22">
        <v>15110665.460000001</v>
      </c>
      <c r="H70" s="23">
        <f t="shared" si="0"/>
        <v>0</v>
      </c>
    </row>
    <row r="71" spans="1:10" x14ac:dyDescent="0.25">
      <c r="A71" s="1">
        <v>84</v>
      </c>
      <c r="B71" s="24"/>
      <c r="C71" s="30" t="s">
        <v>70</v>
      </c>
      <c r="D71" s="22">
        <v>49655778.579999998</v>
      </c>
      <c r="E71" s="22">
        <v>4109972.63</v>
      </c>
      <c r="F71" s="22">
        <v>4109972.63</v>
      </c>
      <c r="G71" s="22">
        <v>49655778.579999998</v>
      </c>
      <c r="H71" s="23">
        <f>D71-G71</f>
        <v>0</v>
      </c>
    </row>
    <row r="72" spans="1:10" x14ac:dyDescent="0.25">
      <c r="A72" s="1">
        <v>85</v>
      </c>
      <c r="B72" s="24"/>
      <c r="C72" s="30" t="s">
        <v>71</v>
      </c>
      <c r="D72" s="22"/>
      <c r="E72" s="22"/>
      <c r="F72" s="22"/>
      <c r="G72" s="22"/>
      <c r="H72" s="23">
        <f>D72-G72</f>
        <v>0</v>
      </c>
    </row>
    <row r="73" spans="1:10" x14ac:dyDescent="0.25">
      <c r="A73" s="1">
        <v>86</v>
      </c>
      <c r="B73" s="24"/>
      <c r="C73" s="30" t="s">
        <v>72</v>
      </c>
      <c r="D73" s="22"/>
      <c r="E73" s="22"/>
      <c r="F73" s="22"/>
      <c r="G73" s="22"/>
      <c r="H73" s="23">
        <f>D73-G73</f>
        <v>0</v>
      </c>
    </row>
    <row r="74" spans="1:10" x14ac:dyDescent="0.25">
      <c r="A74" s="1">
        <v>87</v>
      </c>
      <c r="B74" s="24"/>
      <c r="C74" s="30" t="s">
        <v>73</v>
      </c>
      <c r="D74" s="22"/>
      <c r="E74" s="22"/>
      <c r="F74" s="22"/>
      <c r="G74" s="22"/>
      <c r="H74" s="23">
        <f>D74-G74</f>
        <v>0</v>
      </c>
    </row>
    <row r="75" spans="1:10" x14ac:dyDescent="0.25">
      <c r="A75" s="1">
        <v>88</v>
      </c>
      <c r="B75" s="25"/>
      <c r="C75" s="30" t="s">
        <v>74</v>
      </c>
      <c r="D75" s="22"/>
      <c r="E75" s="22"/>
      <c r="F75" s="22"/>
      <c r="G75" s="22"/>
      <c r="H75" s="23">
        <f>D75-G75</f>
        <v>0</v>
      </c>
    </row>
    <row r="76" spans="1:10" ht="7.5" customHeight="1" x14ac:dyDescent="0.25"/>
    <row r="77" spans="1:10" x14ac:dyDescent="0.25">
      <c r="B77" s="34" t="s">
        <v>75</v>
      </c>
      <c r="C77" s="35"/>
      <c r="D77" s="18">
        <f>D7+D15+D25+D35+D45+D55+D59+D67+D69</f>
        <v>2083358857.7511897</v>
      </c>
      <c r="E77" s="18">
        <f>E7+E15+E25+E35+E45+E55+E59+E67+E69</f>
        <v>369254518.08317822</v>
      </c>
      <c r="F77" s="18">
        <f>F7+F15+F25+F35+F45+F55+F59+F67+F69</f>
        <v>233974643.12700003</v>
      </c>
      <c r="G77" s="18">
        <f>G7+G15+G25+G35+G45+G55+G59+G67+G69</f>
        <v>1887720603.4878359</v>
      </c>
      <c r="H77" s="18">
        <f>D77-G77</f>
        <v>195638254.26335382</v>
      </c>
    </row>
    <row r="80" spans="1:10" x14ac:dyDescent="0.25">
      <c r="G80" s="19">
        <f>+G7+G15+G25+G35+G71</f>
        <v>1652509425.2771959</v>
      </c>
    </row>
  </sheetData>
  <mergeCells count="16">
    <mergeCell ref="B1:H1"/>
    <mergeCell ref="B4:C5"/>
    <mergeCell ref="D4:D5"/>
    <mergeCell ref="E4:F4"/>
    <mergeCell ref="G4:G5"/>
    <mergeCell ref="H4:H5"/>
    <mergeCell ref="B59:C59"/>
    <mergeCell ref="B67:C67"/>
    <mergeCell ref="B69:C69"/>
    <mergeCell ref="B77:C77"/>
    <mergeCell ref="B7:C7"/>
    <mergeCell ref="B15:C15"/>
    <mergeCell ref="B25:C25"/>
    <mergeCell ref="B35:C35"/>
    <mergeCell ref="B45:C45"/>
    <mergeCell ref="B55:C55"/>
  </mergeCells>
  <pageMargins left="0.9055118110236221" right="0.70866141732283472" top="0.31496062992125984" bottom="0.23622047244094491" header="0.27559055118110237" footer="0.19685039370078741"/>
  <pageSetup scale="5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I-Egresos Nuevo Formatos PAGADO</vt:lpstr>
      <vt:lpstr>'I-Egresos Nuevo Formatos PAGADO'!Área_de_impresión</vt:lpstr>
      <vt:lpstr>'I-Egresos Nuevo Formatos PAGADO'!Títulos_a_imprimir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Agustin Cortes Garcia</dc:creator>
  <cp:lastModifiedBy>Gloria Jaqueline Cantero Mariscal</cp:lastModifiedBy>
  <cp:lastPrinted>2017-05-09T14:12:22Z</cp:lastPrinted>
  <dcterms:created xsi:type="dcterms:W3CDTF">2017-03-13T14:38:02Z</dcterms:created>
  <dcterms:modified xsi:type="dcterms:W3CDTF">2018-06-18T15:02:47Z</dcterms:modified>
</cp:coreProperties>
</file>