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Salud animal\Desktop\"/>
    </mc:Choice>
  </mc:AlternateContent>
  <bookViews>
    <workbookView xWindow="0" yWindow="0" windowWidth="20400" windowHeight="7755" tabRatio="760" activeTab="10"/>
  </bookViews>
  <sheets>
    <sheet name="Portada" sheetId="22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r:id="rId16"/>
    <sheet name="Contab." sheetId="24" r:id="rId17"/>
    <sheet name="Config." sheetId="17" r:id="rId18"/>
    <sheet name="Copyright" sheetId="23" r:id="rId19"/>
  </sheets>
  <externalReferences>
    <externalReference r:id="rId20"/>
  </externalReferences>
  <definedNames>
    <definedName name="columnasdias" localSheetId="16">[1]Copyright!$XFC$31:$XFD$61</definedName>
    <definedName name="columnasdias">Copyright!$XFC$28:$XFD$58</definedName>
    <definedName name="detalles">Config.!$C$4:$C$368</definedName>
    <definedName name="FAbr">Copyright!$XFD$6</definedName>
    <definedName name="FAgo">Copyright!$XFD$10</definedName>
    <definedName name="FDic">Copyright!#REF!</definedName>
    <definedName name="fechas">Config.!$B$4:$B$368</definedName>
    <definedName name="FEne">Copyright!$XFD$3</definedName>
    <definedName name="feriados" localSheetId="16">[1]Config.!$B$4:$C$368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Copyright!#REF!</definedName>
    <definedName name="FOct">Copyright!$XFD$12</definedName>
    <definedName name="FSep">Copyright!$XFD$11</definedName>
    <definedName name="hojasmeses" localSheetId="16">[1]Copyright!$XFC$17:$XFD$28</definedName>
    <definedName name="hojasmeses">Copyright!$XFC$14:$XFD$25</definedName>
    <definedName name="sk" localSheetId="16">[1]Portada!$XFD$1</definedName>
    <definedName name="sk">Portada!$XFD$1</definedName>
    <definedName name="yoh" localSheetId="16">[1]Copyright!$XFD$1</definedName>
    <definedName name="yoh">Copyright!$XFD$1</definedName>
  </definedNames>
  <calcPr calcId="152511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X45" i="24" l="1"/>
  <c r="D63" i="24" s="1"/>
  <c r="D45" i="24"/>
  <c r="D53" i="24" s="1"/>
  <c r="F45" i="24"/>
  <c r="D54" i="24" s="1"/>
  <c r="H45" i="24"/>
  <c r="D55" i="24" s="1"/>
  <c r="J45" i="24"/>
  <c r="D56" i="24" s="1"/>
  <c r="L45" i="24"/>
  <c r="D57" i="24" s="1"/>
  <c r="N45" i="24"/>
  <c r="D58" i="24" s="1"/>
  <c r="P45" i="24"/>
  <c r="D59" i="24" s="1"/>
  <c r="R45" i="24"/>
  <c r="D60" i="24" s="1"/>
  <c r="T45" i="24"/>
  <c r="D61" i="24" s="1"/>
  <c r="V45" i="24"/>
  <c r="D62" i="24" s="1"/>
  <c r="D46" i="24"/>
  <c r="F46" i="24"/>
  <c r="H46" i="24"/>
  <c r="J46" i="24"/>
  <c r="L46" i="24"/>
  <c r="N46" i="24"/>
  <c r="P46" i="24"/>
  <c r="R46" i="24"/>
  <c r="T46" i="24"/>
  <c r="V46" i="24"/>
  <c r="X46" i="24"/>
  <c r="D47" i="24"/>
  <c r="F47" i="24"/>
  <c r="H47" i="24"/>
  <c r="J47" i="24"/>
  <c r="L47" i="24"/>
  <c r="N47" i="24"/>
  <c r="P47" i="24"/>
  <c r="R47" i="24"/>
  <c r="T47" i="24"/>
  <c r="V47" i="24"/>
  <c r="X47" i="24"/>
  <c r="D48" i="24"/>
  <c r="F48" i="24"/>
  <c r="H48" i="24"/>
  <c r="J48" i="24"/>
  <c r="L48" i="24"/>
  <c r="N48" i="24"/>
  <c r="P48" i="24"/>
  <c r="R48" i="24"/>
  <c r="T48" i="24"/>
  <c r="V48" i="24"/>
  <c r="X48" i="24"/>
  <c r="B48" i="24"/>
  <c r="B47" i="24"/>
  <c r="B46" i="24"/>
  <c r="B45" i="24"/>
  <c r="D52" i="24" s="1"/>
  <c r="Z43" i="24"/>
  <c r="A43" i="24"/>
  <c r="D66" i="24" l="1"/>
  <c r="D65" i="24"/>
  <c r="D64" i="24"/>
  <c r="XFD1" i="23" l="1"/>
  <c r="XFD1" i="22" s="1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L1" i="19" l="1"/>
  <c r="K1" i="19"/>
  <c r="R2" i="19" s="1"/>
  <c r="O1" i="19"/>
  <c r="N1" i="19"/>
  <c r="M1" i="19"/>
  <c r="O40" i="19"/>
  <c r="O36" i="19"/>
  <c r="O42" i="19"/>
  <c r="L2" i="19" l="1"/>
  <c r="L40" i="19"/>
  <c r="L42" i="19"/>
  <c r="L36" i="19"/>
  <c r="B30" i="19"/>
  <c r="B31" i="19"/>
  <c r="B32" i="19"/>
  <c r="K2" i="19"/>
  <c r="D1" i="19"/>
  <c r="D2" i="19"/>
  <c r="B2" i="19"/>
  <c r="M2" i="19"/>
  <c r="O35" i="19"/>
  <c r="B28" i="19"/>
  <c r="O14" i="19"/>
  <c r="B24" i="19"/>
  <c r="O34" i="19"/>
  <c r="E23" i="19"/>
  <c r="H27" i="19"/>
  <c r="G28" i="19"/>
  <c r="C24" i="19"/>
  <c r="G24" i="19"/>
  <c r="B23" i="19"/>
  <c r="F25" i="19"/>
  <c r="H28" i="19"/>
  <c r="E26" i="19"/>
  <c r="H24" i="19"/>
  <c r="D27" i="19"/>
  <c r="G25" i="19"/>
  <c r="C28" i="19"/>
  <c r="F26" i="19"/>
  <c r="B25" i="19"/>
  <c r="E27" i="19"/>
  <c r="F23" i="19"/>
  <c r="D28" i="19"/>
  <c r="B26" i="19"/>
  <c r="D24" i="19"/>
  <c r="C23" i="19"/>
  <c r="C25" i="19"/>
  <c r="O15" i="19"/>
  <c r="G23" i="19"/>
  <c r="O50" i="19"/>
  <c r="H25" i="19"/>
  <c r="O16" i="19"/>
  <c r="G26" i="19"/>
  <c r="O41" i="19"/>
  <c r="F27" i="19"/>
  <c r="O31" i="19"/>
  <c r="E28" i="19"/>
  <c r="O23" i="19"/>
  <c r="E24" i="19"/>
  <c r="O20" i="19"/>
  <c r="D25" i="19"/>
  <c r="O17" i="19"/>
  <c r="C26" i="19"/>
  <c r="O5" i="19"/>
  <c r="B27" i="19"/>
  <c r="O46" i="19"/>
  <c r="H23" i="19"/>
  <c r="O22" i="19"/>
  <c r="D23" i="19"/>
  <c r="O19" i="19"/>
  <c r="H26" i="19"/>
  <c r="O43" i="19"/>
  <c r="G27" i="19"/>
  <c r="O33" i="19"/>
  <c r="F28" i="19"/>
  <c r="O39" i="19"/>
  <c r="F24" i="19"/>
  <c r="O45" i="19"/>
  <c r="E25" i="19"/>
  <c r="O11" i="19"/>
  <c r="D26" i="19"/>
  <c r="O51" i="19"/>
  <c r="C27" i="19"/>
  <c r="L50" i="19" l="1"/>
  <c r="L15" i="19"/>
  <c r="L35" i="19"/>
  <c r="L43" i="19"/>
  <c r="L5" i="19"/>
  <c r="L31" i="19"/>
  <c r="L46" i="19"/>
  <c r="L11" i="19"/>
  <c r="L45" i="19"/>
  <c r="L41" i="19"/>
  <c r="L17" i="19"/>
  <c r="L20" i="19"/>
  <c r="L51" i="19"/>
  <c r="L39" i="19"/>
  <c r="L34" i="19"/>
  <c r="L19" i="19"/>
  <c r="L33" i="19"/>
  <c r="L22" i="19"/>
  <c r="L23" i="19"/>
  <c r="L16" i="19"/>
  <c r="L14" i="19"/>
  <c r="N11" i="19"/>
  <c r="P34" i="19"/>
  <c r="P26" i="19"/>
  <c r="N19" i="19"/>
  <c r="N29" i="19"/>
  <c r="P27" i="19"/>
  <c r="O13" i="19"/>
  <c r="N36" i="19"/>
  <c r="P51" i="19"/>
  <c r="N40" i="19"/>
  <c r="P24" i="19"/>
  <c r="N35" i="19"/>
  <c r="O47" i="19"/>
  <c r="P31" i="19"/>
  <c r="P13" i="19"/>
  <c r="P16" i="19"/>
  <c r="P32" i="19"/>
  <c r="O44" i="19"/>
  <c r="P50" i="19"/>
  <c r="N17" i="19"/>
  <c r="P28" i="19"/>
  <c r="N9" i="19"/>
  <c r="P30" i="19"/>
  <c r="P33" i="19"/>
  <c r="N38" i="19"/>
  <c r="P35" i="19"/>
  <c r="O6" i="19"/>
  <c r="N48" i="19"/>
  <c r="N7" i="19"/>
  <c r="P52" i="19"/>
  <c r="N46" i="19"/>
  <c r="P45" i="19"/>
  <c r="P7" i="19"/>
  <c r="P38" i="19"/>
  <c r="P14" i="19"/>
  <c r="N13" i="19"/>
  <c r="P17" i="19"/>
  <c r="P20" i="19"/>
  <c r="P44" i="19"/>
  <c r="N50" i="19"/>
  <c r="P43" i="19"/>
  <c r="O21" i="19"/>
  <c r="O4" i="19"/>
  <c r="P21" i="19"/>
  <c r="O37" i="19"/>
  <c r="P23" i="19"/>
  <c r="O48" i="19"/>
  <c r="N25" i="19"/>
  <c r="O38" i="19"/>
  <c r="O9" i="19"/>
  <c r="N33" i="19"/>
  <c r="N43" i="19"/>
  <c r="N15" i="19"/>
  <c r="N24" i="19"/>
  <c r="P10" i="19"/>
  <c r="P22" i="19"/>
  <c r="O32" i="19"/>
  <c r="N52" i="19"/>
  <c r="N45" i="19"/>
  <c r="P37" i="19"/>
  <c r="N10" i="19"/>
  <c r="O52" i="19"/>
  <c r="N30" i="19"/>
  <c r="P46" i="19"/>
  <c r="N12" i="19"/>
  <c r="O12" i="19"/>
  <c r="P19" i="19"/>
  <c r="P18" i="19"/>
  <c r="P12" i="19"/>
  <c r="P29" i="19"/>
  <c r="N39" i="19"/>
  <c r="N18" i="19"/>
  <c r="O29" i="19"/>
  <c r="N21" i="19"/>
  <c r="N4" i="19"/>
  <c r="N51" i="19"/>
  <c r="O8" i="19"/>
  <c r="P11" i="19"/>
  <c r="N42" i="19"/>
  <c r="O24" i="19"/>
  <c r="O49" i="19"/>
  <c r="N22" i="19"/>
  <c r="P9" i="19"/>
  <c r="P4" i="19"/>
  <c r="P49" i="19"/>
  <c r="O25" i="19"/>
  <c r="O26" i="19"/>
  <c r="O28" i="19"/>
  <c r="P40" i="19"/>
  <c r="P5" i="19"/>
  <c r="N5" i="19"/>
  <c r="N16" i="19"/>
  <c r="N28" i="19"/>
  <c r="O27" i="19"/>
  <c r="N31" i="19"/>
  <c r="P25" i="19"/>
  <c r="P6" i="19"/>
  <c r="P15" i="19"/>
  <c r="N23" i="19"/>
  <c r="N26" i="19"/>
  <c r="N20" i="19"/>
  <c r="N34" i="19"/>
  <c r="N6" i="19"/>
  <c r="N14" i="19"/>
  <c r="P8" i="19"/>
  <c r="N37" i="19"/>
  <c r="N8" i="19"/>
  <c r="N27" i="19"/>
  <c r="P47" i="19"/>
  <c r="O18" i="19"/>
  <c r="O30" i="19"/>
  <c r="N47" i="19"/>
  <c r="P39" i="19"/>
  <c r="P42" i="19"/>
  <c r="N44" i="19"/>
  <c r="O10" i="19"/>
  <c r="N32" i="19"/>
  <c r="P36" i="19"/>
  <c r="P48" i="19"/>
  <c r="N41" i="19"/>
  <c r="N49" i="19"/>
  <c r="P41" i="19"/>
  <c r="O7" i="19"/>
  <c r="K14" i="19" l="1"/>
  <c r="M19" i="19"/>
  <c r="M33" i="19"/>
  <c r="M32" i="19"/>
  <c r="M40" i="19"/>
  <c r="L27" i="19"/>
  <c r="M17" i="19"/>
  <c r="K4" i="19"/>
  <c r="L12" i="19"/>
  <c r="K49" i="19"/>
  <c r="M36" i="19"/>
  <c r="K26" i="19"/>
  <c r="K7" i="19"/>
  <c r="M45" i="19"/>
  <c r="L6" i="19"/>
  <c r="M10" i="19"/>
  <c r="M14" i="19"/>
  <c r="K21" i="19"/>
  <c r="K17" i="19"/>
  <c r="M28" i="19"/>
  <c r="K42" i="19"/>
  <c r="M25" i="19"/>
  <c r="K16" i="19"/>
  <c r="K32" i="19"/>
  <c r="K20" i="19"/>
  <c r="M23" i="19"/>
  <c r="L30" i="19"/>
  <c r="M51" i="19"/>
  <c r="L48" i="19"/>
  <c r="M21" i="19"/>
  <c r="K46" i="19"/>
  <c r="M37" i="19"/>
  <c r="L47" i="19"/>
  <c r="K31" i="19"/>
  <c r="K6" i="19"/>
  <c r="M5" i="19"/>
  <c r="M20" i="19"/>
  <c r="L21" i="19"/>
  <c r="M46" i="19"/>
  <c r="K38" i="19"/>
  <c r="L10" i="19"/>
  <c r="M27" i="19"/>
  <c r="M43" i="19"/>
  <c r="K11" i="19"/>
  <c r="K25" i="19"/>
  <c r="M15" i="19"/>
  <c r="L4" i="19"/>
  <c r="M4" i="19"/>
  <c r="M30" i="19"/>
  <c r="L28" i="19"/>
  <c r="M24" i="19"/>
  <c r="L37" i="19"/>
  <c r="L24" i="19"/>
  <c r="K24" i="19"/>
  <c r="K19" i="19"/>
  <c r="M8" i="19"/>
  <c r="K35" i="19"/>
  <c r="M35" i="19"/>
  <c r="L49" i="19"/>
  <c r="K22" i="19"/>
  <c r="K48" i="19"/>
  <c r="K5" i="19"/>
  <c r="M41" i="19"/>
  <c r="M47" i="19"/>
  <c r="K36" i="19"/>
  <c r="M39" i="19"/>
  <c r="K23" i="19"/>
  <c r="K34" i="19"/>
  <c r="K29" i="19"/>
  <c r="M44" i="19"/>
  <c r="M22" i="19"/>
  <c r="M9" i="19"/>
  <c r="M12" i="19"/>
  <c r="M26" i="19"/>
  <c r="K47" i="19"/>
  <c r="K18" i="19"/>
  <c r="K41" i="19"/>
  <c r="M50" i="19"/>
  <c r="L25" i="19"/>
  <c r="M49" i="19"/>
  <c r="K52" i="19"/>
  <c r="K9" i="19"/>
  <c r="M16" i="19"/>
  <c r="K50" i="19"/>
  <c r="K28" i="19"/>
  <c r="M38" i="19"/>
  <c r="L44" i="19"/>
  <c r="K37" i="19"/>
  <c r="L26" i="19"/>
  <c r="K33" i="19"/>
  <c r="K13" i="19"/>
  <c r="M7" i="19"/>
  <c r="L38" i="19"/>
  <c r="L7" i="19"/>
  <c r="K27" i="19"/>
  <c r="L9" i="19"/>
  <c r="L52" i="19"/>
  <c r="L29" i="19"/>
  <c r="M48" i="19"/>
  <c r="M6" i="19"/>
  <c r="K12" i="19"/>
  <c r="K30" i="19"/>
  <c r="L32" i="19"/>
  <c r="K40" i="19"/>
  <c r="L13" i="19"/>
  <c r="M18" i="19"/>
  <c r="K15" i="19"/>
  <c r="K8" i="19"/>
  <c r="K39" i="19"/>
  <c r="M29" i="19"/>
  <c r="M42" i="19"/>
  <c r="K10" i="19"/>
  <c r="M31" i="19"/>
  <c r="L18" i="19"/>
  <c r="K51" i="19"/>
  <c r="L8" i="19"/>
  <c r="K43" i="19"/>
  <c r="M34" i="19"/>
  <c r="K45" i="19"/>
  <c r="M52" i="19"/>
  <c r="K44" i="19"/>
  <c r="M13" i="19"/>
  <c r="M11" i="19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<sst xmlns="http://schemas.openxmlformats.org/spreadsheetml/2006/main" count="1935" uniqueCount="776">
  <si>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</si>
  <si>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</si>
  <si>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</si>
  <si>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</si>
  <si>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</si>
  <si>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</si>
  <si>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</si>
  <si>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</si>
  <si>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</si>
  <si>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</si>
  <si>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</si>
  <si>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</si>
  <si>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</si>
  <si>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</si>
  <si>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</si>
  <si>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</si>
  <si>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</si>
  <si>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</si>
  <si>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</si>
  <si>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</si>
  <si>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</si>
  <si>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</si>
  <si>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</si>
  <si>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</si>
  <si>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</si>
  <si>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</si>
  <si>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</si>
  <si>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</si>
  <si>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</si>
  <si>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</si>
  <si>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</si>
  <si>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</si>
  <si>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</si>
  <si>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</si>
  <si>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</si>
  <si>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</si>
  <si>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</si>
  <si>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</si>
  <si>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</si>
  <si>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</si>
  <si>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</si>
  <si>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</si>
  <si>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</si>
  <si>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</si>
  <si>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</si>
  <si>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</si>
  <si>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</si>
  <si>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</si>
  <si>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</si>
  <si>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</si>
  <si>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</si>
  <si>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</si>
  <si>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</si>
  <si>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</si>
  <si>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</si>
  <si>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</si>
  <si>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</si>
  <si>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</si>
  <si>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</si>
  <si>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</si>
  <si>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</si>
  <si>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</si>
  <si>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</si>
  <si>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</si>
  <si>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</si>
  <si>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</si>
  <si>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</si>
  <si>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</si>
  <si>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</si>
  <si>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</si>
  <si>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</si>
  <si>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</si>
  <si>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</si>
  <si>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</si>
  <si>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</si>
  <si>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</si>
  <si>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</si>
  <si>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</si>
  <si>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</si>
  <si>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</si>
  <si>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</si>
  <si>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y devuelve los asuntos agendados para hoy y mañana.</t>
  </si>
  <si>
    <t>Agendar asunto en:</t>
  </si>
  <si>
    <t>Ir a:</t>
  </si>
  <si>
    <t>Calend. Lineal</t>
  </si>
  <si>
    <t>Calend. Contable</t>
  </si>
  <si>
    <t>PASADO MAÑANA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</si>
  <si>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</si>
  <si>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</si>
  <si>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</si>
  <si>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</si>
  <si>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</si>
  <si>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</si>
  <si>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</si>
  <si>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</si>
  <si>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</si>
  <si>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</si>
  <si>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</si>
  <si>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</si>
  <si>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</si>
  <si>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</si>
  <si>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</si>
  <si>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</si>
  <si>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</si>
  <si>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</si>
  <si>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</si>
  <si>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</si>
  <si>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</si>
  <si>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</si>
  <si>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</si>
  <si>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</si>
  <si>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</si>
  <si>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</si>
  <si>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</si>
  <si>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</si>
  <si>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</si>
  <si>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</si>
  <si>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</si>
  <si>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</si>
  <si>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</si>
  <si>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</si>
  <si>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</si>
  <si>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</si>
  <si>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</si>
  <si>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</si>
  <si>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</si>
  <si>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</si>
  <si>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</si>
  <si>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</si>
  <si>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</si>
  <si>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</si>
  <si>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</si>
  <si>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</si>
  <si>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</si>
  <si>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</si>
  <si>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</si>
  <si>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</si>
  <si>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</si>
  <si>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</si>
  <si>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</si>
  <si>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</si>
  <si>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</si>
  <si>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</si>
  <si>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</si>
  <si>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</si>
  <si>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</si>
  <si>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</si>
  <si>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</si>
  <si>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</si>
  <si>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</si>
  <si>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</si>
  <si>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</si>
  <si>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</si>
  <si>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</si>
  <si>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</si>
  <si>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</si>
  <si>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</si>
  <si>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</si>
  <si>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</si>
  <si>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</si>
  <si>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</si>
  <si>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</si>
  <si>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</si>
  <si>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</si>
  <si>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</si>
  <si>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</si>
  <si>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</si>
  <si>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</si>
  <si>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</si>
  <si>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</si>
  <si>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</si>
  <si>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</si>
  <si>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</si>
  <si>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</si>
  <si>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</si>
  <si>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</si>
  <si>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</si>
  <si>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</si>
  <si>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</si>
  <si>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</si>
  <si>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</si>
  <si>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</si>
  <si>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</si>
  <si>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</si>
  <si>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</si>
  <si>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</si>
  <si>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</si>
  <si>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</si>
  <si>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</si>
  <si>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</si>
  <si>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</si>
  <si>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</si>
  <si>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</si>
  <si>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</si>
  <si>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</si>
  <si>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</si>
  <si>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</si>
  <si>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</si>
  <si>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</si>
  <si>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</si>
  <si>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</si>
  <si>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</si>
  <si>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</si>
  <si>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</si>
  <si>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</si>
  <si>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</si>
  <si>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</si>
  <si>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Martes 31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</si>
  <si>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</si>
  <si>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</si>
  <si>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</si>
  <si>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</si>
  <si>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</si>
  <si>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</si>
  <si>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</si>
  <si>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</si>
  <si>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</si>
  <si>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</si>
  <si>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</si>
  <si>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</si>
  <si>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</si>
  <si>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</si>
  <si>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</si>
  <si>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</si>
  <si>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</si>
  <si>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</si>
  <si>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</si>
  <si>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</si>
  <si>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</si>
  <si>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</si>
  <si>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</si>
  <si>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</si>
  <si>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</si>
  <si>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</si>
  <si>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</si>
  <si>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</si>
  <si>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</si>
  <si>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</si>
  <si>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Martes 30</t>
  </si>
  <si>
    <t>Miércoles 31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</si>
  <si>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</si>
  <si>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</si>
  <si>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</si>
  <si>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</si>
  <si>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</si>
  <si>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</si>
  <si>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</si>
  <si>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</si>
  <si>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</si>
  <si>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</si>
  <si>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</si>
  <si>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</si>
  <si>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</si>
  <si>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</si>
  <si>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</si>
  <si>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</si>
  <si>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</si>
  <si>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</si>
  <si>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</si>
  <si>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</si>
  <si>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</si>
  <si>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</si>
  <si>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</si>
  <si>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</si>
  <si>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</si>
  <si>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</si>
  <si>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</si>
  <si>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</si>
  <si>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</si>
  <si>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</si>
  <si>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</si>
  <si>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</si>
  <si>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</si>
  <si>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</si>
  <si>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</si>
  <si>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</si>
  <si>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</si>
  <si>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</si>
  <si>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</si>
  <si>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</si>
  <si>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</si>
  <si>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</si>
  <si>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</si>
  <si>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</si>
  <si>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Lunes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</si>
  <si>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</si>
  <si>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</si>
  <si>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</si>
  <si>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</si>
  <si>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</si>
  <si>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</si>
  <si>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</si>
  <si>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</si>
  <si>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</si>
  <si>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</si>
  <si>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</si>
  <si>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</si>
  <si>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</si>
  <si>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</si>
  <si>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</si>
  <si>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</si>
  <si>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Autopublicación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</si>
  <si>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</si>
  <si>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</si>
  <si>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</si>
  <si>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</si>
  <si>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</si>
  <si>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</si>
  <si>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</si>
  <si>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</si>
  <si>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</si>
  <si>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Por defecto vienen destacados el 1 de enero (Año Nuevo)</t>
  </si>
  <si>
    <t>y el 25 de diciembre (Navidad).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</si>
  <si>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</si>
  <si>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</si>
  <si>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</si>
  <si>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</si>
  <si>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</si>
  <si>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</si>
  <si>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</si>
  <si>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</si>
  <si>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</si>
  <si>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</si>
  <si>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</si>
  <si>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</si>
  <si>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</si>
  <si>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</si>
  <si>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</si>
  <si>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</si>
  <si>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</si>
  <si>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</si>
  <si>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</si>
  <si>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</si>
  <si>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</si>
  <si>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</si>
  <si>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</si>
  <si>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</si>
  <si>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</si>
  <si>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</si>
  <si>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</si>
  <si>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Viernes 31</t>
  </si>
  <si>
    <t>2 0 1 8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</si>
  <si>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2017.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</si>
  <si>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</si>
  <si>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</si>
  <si>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</si>
  <si>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</si>
  <si>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t>Sábado 31</t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</si>
  <si>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</si>
  <si>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</si>
  <si>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</si>
  <si>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</si>
  <si>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</si>
  <si>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</si>
  <si>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</si>
  <si>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</si>
  <si>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</si>
  <si>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</si>
  <si>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</si>
  <si>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</si>
  <si>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</si>
  <si>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</si>
  <si>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</si>
  <si>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</si>
  <si>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</si>
  <si>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</si>
  <si>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</si>
  <si>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</si>
  <si>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</si>
  <si>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</si>
  <si>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</si>
  <si>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</si>
  <si>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</si>
  <si>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</si>
  <si>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</si>
  <si>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</si>
  <si>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</si>
  <si>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</si>
  <si>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</si>
  <si>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</si>
  <si>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</si>
  <si>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</si>
  <si>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</si>
  <si>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</si>
  <si>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</si>
  <si>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</si>
  <si>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</si>
  <si>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</si>
  <si>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</si>
  <si>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</si>
  <si>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</si>
  <si>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</si>
  <si>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</si>
  <si>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</si>
  <si>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</si>
  <si>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</si>
  <si>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</si>
  <si>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</si>
  <si>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</si>
  <si>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</si>
  <si>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</si>
  <si>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</si>
  <si>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</si>
  <si>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</si>
  <si>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</si>
  <si>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</si>
  <si>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</si>
  <si>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</si>
  <si>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</si>
  <si>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</si>
  <si>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</si>
  <si>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</si>
  <si>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</si>
  <si>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</si>
  <si>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</si>
  <si>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</si>
  <si>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</si>
  <si>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</si>
  <si>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</si>
  <si>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</si>
  <si>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</si>
  <si>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</si>
  <si>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</si>
  <si>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</si>
  <si>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</si>
  <si>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</si>
  <si>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</si>
  <si>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</si>
  <si>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</si>
  <si>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</si>
  <si>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</si>
  <si>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</si>
  <si>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</si>
  <si>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</si>
  <si>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</si>
  <si>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</si>
  <si>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</si>
  <si>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</si>
  <si>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</si>
  <si>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</si>
  <si>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</si>
  <si>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</si>
  <si>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</si>
  <si>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</si>
  <si>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</si>
  <si>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</si>
  <si>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</si>
  <si>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</si>
  <si>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</si>
  <si>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</si>
  <si>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</si>
  <si>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</si>
  <si>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</si>
  <si>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</si>
  <si>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</si>
  <si>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</si>
  <si>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</si>
  <si>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</si>
  <si>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</si>
  <si>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</si>
  <si>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</si>
  <si>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</si>
  <si>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</si>
  <si>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</si>
  <si>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</si>
  <si>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</si>
  <si>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</si>
  <si>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</si>
  <si>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</si>
  <si>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</si>
  <si>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</si>
  <si>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</si>
  <si>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</si>
  <si>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</si>
  <si>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</si>
  <si>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</si>
  <si>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</si>
  <si>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</si>
  <si>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</si>
  <si>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</si>
  <si>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</si>
  <si>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</si>
  <si>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</si>
  <si>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</si>
  <si>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</si>
  <si>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</si>
  <si>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</si>
  <si>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</si>
  <si>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</si>
  <si>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</si>
  <si>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</si>
  <si>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</si>
  <si>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</si>
  <si>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</si>
  <si>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</si>
  <si>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</si>
  <si>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</si>
  <si>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</si>
  <si>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</si>
  <si>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</si>
  <si>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</si>
  <si>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</si>
  <si>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</si>
  <si>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</si>
  <si>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</si>
  <si>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</si>
  <si>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</si>
  <si>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</si>
  <si>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</si>
  <si>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</si>
  <si>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</si>
  <si>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</si>
  <si>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</si>
  <si>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</si>
  <si>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</si>
  <si>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</si>
  <si>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</si>
  <si>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</si>
  <si>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</si>
  <si>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</si>
  <si>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</si>
  <si>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</si>
  <si>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</si>
  <si>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</si>
  <si>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</si>
  <si>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</si>
  <si>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</si>
  <si>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</si>
  <si>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</si>
  <si>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</si>
  <si>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</si>
  <si>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</si>
  <si>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</si>
  <si>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</si>
  <si>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</si>
  <si>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</si>
  <si>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</si>
  <si>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</si>
  <si>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</si>
  <si>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</si>
  <si>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</si>
  <si>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</si>
  <si>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</si>
  <si>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</si>
  <si>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</si>
  <si>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</si>
  <si>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</si>
  <si>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</si>
  <si>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</si>
  <si>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</si>
  <si>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</si>
  <si>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</si>
  <si>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</si>
  <si>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</si>
  <si>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</si>
  <si>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</si>
  <si>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</si>
  <si>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</si>
  <si>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</si>
  <si>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</si>
  <si>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</si>
  <si>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</si>
  <si>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</si>
  <si>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</si>
  <si>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</si>
  <si>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</si>
  <si>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</si>
  <si>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</si>
  <si>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</si>
  <si>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</si>
  <si>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</si>
  <si>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</si>
  <si>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</si>
  <si>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</si>
  <si>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</si>
  <si>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</si>
  <si>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</si>
  <si>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</si>
  <si>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</si>
  <si>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</si>
  <si>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</si>
  <si>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</si>
  <si>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</si>
  <si>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</si>
  <si>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</si>
  <si>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</si>
  <si>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</si>
  <si>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</si>
  <si>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</si>
  <si>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</si>
  <si>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</si>
  <si>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</si>
  <si>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</si>
  <si>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</si>
  <si>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</si>
  <si>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</si>
  <si>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</si>
  <si>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</si>
  <si>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</si>
  <si>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</si>
  <si>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</si>
  <si>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</si>
  <si>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</si>
  <si>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</si>
  <si>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</si>
  <si>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</si>
  <si>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</si>
  <si>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</si>
  <si>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</si>
  <si>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</si>
  <si>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</si>
  <si>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</si>
  <si>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</si>
  <si>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</si>
  <si>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</si>
  <si>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</si>
  <si>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</si>
  <si>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</si>
  <si>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</si>
  <si>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</si>
  <si>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</si>
  <si>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</si>
  <si>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</si>
  <si>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</si>
  <si>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</si>
  <si>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</si>
  <si>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</si>
  <si>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</si>
  <si>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</si>
  <si>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</si>
  <si>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</si>
  <si>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</si>
  <si>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</si>
  <si>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</si>
  <si>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</si>
  <si>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</si>
  <si>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</si>
  <si>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</si>
  <si>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</si>
  <si>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</si>
  <si>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</si>
  <si>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</si>
  <si>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</si>
  <si>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</si>
  <si>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</si>
  <si>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</si>
  <si>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</si>
  <si>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</si>
  <si>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</si>
  <si>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</si>
  <si>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</si>
  <si>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</si>
  <si>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</si>
  <si>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</si>
  <si>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</si>
  <si>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</si>
  <si>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</si>
  <si>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</si>
  <si>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</si>
  <si>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</si>
  <si>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</si>
  <si>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</si>
  <si>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</si>
  <si>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</si>
  <si>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</si>
  <si>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</si>
  <si>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</si>
  <si>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</si>
  <si>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</si>
  <si>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</si>
  <si>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</si>
  <si>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</si>
  <si>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</si>
  <si>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</si>
  <si>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</si>
  <si>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</si>
  <si>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</si>
  <si>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</si>
  <si>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</si>
  <si>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</si>
  <si>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</si>
  <si>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</si>
  <si>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</si>
  <si>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</si>
  <si>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</si>
  <si>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</si>
  <si>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</si>
  <si>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</si>
  <si>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</si>
  <si>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</si>
  <si>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</si>
  <si>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</si>
  <si>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</si>
  <si>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</si>
  <si>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</si>
  <si>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</si>
  <si>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</si>
  <si>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</si>
  <si>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</si>
  <si>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</si>
  <si>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</si>
  <si>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</si>
  <si>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</si>
  <si>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</si>
  <si>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</si>
  <si>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</si>
  <si>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</si>
  <si>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</si>
  <si>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</si>
  <si>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</si>
  <si>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</si>
  <si>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</si>
  <si>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</si>
  <si>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Agenda/Calendario 2018 (Anual)</t>
  </si>
  <si>
    <t>Agenda/Calendario 2018 (Lineal)</t>
  </si>
  <si>
    <t>Calend. Anual</t>
  </si>
  <si>
    <t>Agenda contable 2018</t>
  </si>
  <si>
    <t>©2017 ClasesExcel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</si>
  <si>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</si>
  <si>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Los datos de esta hoja son de solo lectura.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</si>
  <si>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</si>
  <si>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</si>
  <si>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</si>
  <si>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t>Monto</t>
  </si>
  <si>
    <t>SEGUNDO PERIODO VACACIONAL</t>
  </si>
  <si>
    <t>ENTRADA OFICINA PARA RECIBIR AL PERSONAL, REALIZAR INSPECCION DE MALTRATO ANIMAL</t>
  </si>
  <si>
    <t xml:space="preserve">ENTRADA OFICINA PARA RECIBIR AL PERSONAL </t>
  </si>
  <si>
    <t>REALIZAR INSPECCION DE MALTRATO ANIMAL</t>
  </si>
  <si>
    <t>REGERSO A OFICINA</t>
  </si>
  <si>
    <t>NO LABORAL</t>
  </si>
  <si>
    <t>PERIODO VACACIONAL</t>
  </si>
  <si>
    <t>REUNION DE TRABAJO EN LA DIRECCION DE SERVICIOS PUBLICOS MUNICIPALES A LAS 14:00 HRS.</t>
  </si>
  <si>
    <t>OPERATIVO LIMPIEZA CON SERVCICIOS PUBLICOS MUNICIPALES EN AV. JUAN DE LA BARRERA, COL. LAS JUNTAS A PARTIR DE LAS 8:00 A.M.</t>
  </si>
  <si>
    <t>OPERATIVO LIMPIEZA CON SERVCICIOS PUBLICOS MUNICIPALES EN AV. JUAN DE LA BARRERA DESDE PERIFERICO HASTA LA DELEGACION DE LA COL. LAS JUNTAS A PARTIR DE LAS 8:00 A.M.</t>
  </si>
  <si>
    <t>REUNION PARA PROYECTO DE EQUINOTERAPIA EN SALA EXPRESIDENTES A PARTIR DE LAS 17:00 HRS.</t>
  </si>
  <si>
    <t>OPERATIVO LIMPIEZA CON SERVCICIOS PUBLICOS MUNICIPALES EN LA COL. BUENOS AIRES  CALLE TORRECILLAS Y BARTOLOME MITRE A PARTIR DE LAS 9:00 A.M.</t>
  </si>
  <si>
    <t>OPERATIVO LIMPIEZA CON SERVCICIOS PUBLICOS MUNICIPALES SOBRE AV. JUAN DE LA BARRERA INICIANDO EN PERIFERICO SUR HACIA LA AGENCIA LA LADRILLERA A PARTIR DE LAS 8:00 A.M.</t>
  </si>
  <si>
    <t>ENTREGA DE VEHICULOS DE DISTINTAS DEPENDENCIAS DEL AYUNTAMIENTO EN LA EXPLANADA AFUERA DE PRESIDENCIA EN ANDADOR INDEPENDENCIA 58 ZONA CENTRO TLAQ. TLAQUEPAQUE. </t>
  </si>
  <si>
    <t>INICIA PRIMER PERIODO VACACIONAL 2018</t>
  </si>
  <si>
    <t>PRIMER PERIODO VACACIONAL 2018</t>
  </si>
  <si>
    <t>REUNION EN JUNTA DE PROYECTOS ESPECIALES EN PRESIDENCIA PARA DEPURACION DE DOCUMENTOS QUE YA PRESCRIBIERON DE ARCHIVO MUNICIPAL</t>
  </si>
  <si>
    <t>INVITACION A ENTREGA DE TITULOS DE PROPIEDAD EN INDEPENDENCIA 58</t>
  </si>
  <si>
    <t>OPERATIVO DE LIMPIEZA COL. CANAL 58 POR LA CALLE PUERTO MELAQUE EN SU CRUCE CON GUAYABITOS Y PRIV. MELAQUE.</t>
  </si>
  <si>
    <t>OPERATIVO DE LIMPIEZA COL. MIRAVALLE, CALLE GABRIEL GUERRA, ARISTIDES, LITERATURA Y CALLES COLINDANTES, ALREDEDOR DE LA PREPA SEIS</t>
  </si>
  <si>
    <t>OPERATIVO DE LIMPIEZA DELEGACION LOPEZ COTILLA POR CALLE INCALPA DESDE VIA MANZANILLO HACIA AVENIDA DE LA LLAVE</t>
  </si>
  <si>
    <t>OPERATIVO DE LIMPIEZA COL. FOVISSTE MIRAVALLE POR CALLE PELEGRIN CLAVE Y DIEGO CORREA</t>
  </si>
  <si>
    <t>REUNION MEZA DE TRABAJO DE LA COMISION DE MEDIO AMBIENTE, REGLAMENTOS MUNICIPALES Y PUNTOS LEGISLATIVOS, PARA CREAR LA UNIDAD DE PROTECCION ANIMAL (UPA) REGIDORA DANIELA ELIZABETH CHAVEZ ESTRADA</t>
  </si>
  <si>
    <t>OPERATIVO DE LIMPIEZA DELEGACION LOPEZ COTILLA DESDE VIA MANZANILLO HACIA AV. DE LA LLAVE</t>
  </si>
  <si>
    <t>OPERATIVO DE LIMPIEZA COL. LA MICAILITA CALLE SANTA CRUZ, PRIVADA SAN ANTONIO Y PROL. SANTA INES E INTERIOR DE LA UNIDAD DEPORTIVA AHÍ UBICADA</t>
  </si>
  <si>
    <t>OPERATIVO DE LIMPIEZA COL. EL CERRITO CALLE MARGARITA MAZA DE JUAREZ Y ALREDEDORES DEL PLANTEL COBAEJ</t>
  </si>
  <si>
    <t>DIA NO HABIL</t>
  </si>
  <si>
    <t>INVITACION PARA ACOMPAÑAR A LA PRESIDENTE A LA INAUGURACION AL EVENTO "ESCUELA DE FORMACION DE LIDERAZGO Y CIUDADANIA PARA MUJERES JOVENES DE SAN PEDRO TLAQUEPAQUE" EN CAPILLA FRAY LUIS ARGUELLO DEL CENTRO CULTURAL EL REFUGIO</t>
  </si>
  <si>
    <t>OPERATIVO DE LIMPIEZA A LAS 8:00 COL. MIRADOR DEL TESORO</t>
  </si>
  <si>
    <t>ACOMPAÑAR A LA PRESIDENTE A LA PRESENTACION DE LA PELICULA "JOTA DE SAURA" EN EL CINE FORO DEL CENTRO CULTURAL EL REFUGIO</t>
  </si>
  <si>
    <t>MESA DE TRABAJO EN LA COL. VILLAS DEL TAPATIO EN EL PARQUE UBICADO EN LA CALLE CIPRES ESQ. FRESNO</t>
  </si>
  <si>
    <t>OPERATIVO DE LIMPIEZA COL. LA PARQUES DE SANTA MARIA INICIANDO POR AV. CAMINO REAL A COLIMA</t>
  </si>
  <si>
    <t>INVITACION A LA INAUGURACION DE "CREACION Y TRASCENDENCIA RESIGNIFICANDO LA MATERIA" EN EL MUSEO DEL PREMIO NACIONAL DE LA CERAMICA DEL CENTRO CULTURAL EL REFUGIO</t>
  </si>
  <si>
    <t>REUNION SALA DE CABILDO POA 2018</t>
  </si>
  <si>
    <t>SESION DE LICITACIONES EN SALA EXPRESIDENTES "RECOLECCION DE DESECHOS CARNICOS"</t>
  </si>
  <si>
    <t>SEGUIMIENTO AL PROGRAMA DE DISEÑO Y/O ACTUALIZACION DEL MANUEL DE SERVICIOS DE LA DIR. DE DESARROLLO ORGANIZACIONAL CONFIRMAR ASISTENCIA AL 38387302/38600572</t>
  </si>
  <si>
    <t>SEMANA DE ESTERILIZACION GRATUITA EN EL DEPARTAMENTO DE SALUD ANIMAL</t>
  </si>
  <si>
    <t>CONFERENCIA "SEGURIDAD PUBLICA CON PERSPECTIVA DE GENERO" CINE FORO DEL CENTRO CULTURAL EL REFUGIO</t>
  </si>
  <si>
    <t xml:space="preserve"> INVITACION 2DA. JORNADA MPAL. DE EDUCACION EN LA CAPILLA DEL MUSEO PANTALEON PANDURO</t>
  </si>
  <si>
    <t xml:space="preserve"> INVITACION 2DA. JORNADA MPAL. DE EDUCACION EN EL PATIO DE CASA HISTORICA</t>
  </si>
  <si>
    <t>DIA DE LAS MADRES</t>
  </si>
  <si>
    <t>REUNION EN PROVEEDURIA, PARA VER NUEVA MANERA DE SOLICITAR LAS REQUISICIONES</t>
  </si>
  <si>
    <t>SESION SOLEMNE DEL CXCVII ANIVERSARIO DE LA PROCLAMACION DE LA INDEPENDENCIA DE LA NUEVA GALICIA, EN EL CINE FORO DEL CENTRO CULTURAL EL REFUGIO</t>
  </si>
  <si>
    <t>CONFERENCIA "LA IMPORTANCIA DEL CUIDADO DEL MEDIO AMBIENTE" EN LA CAMARA NACIONAL DE COMERCIO DE SAN PEDRO TLAQUEPAQUE POR EL DIA MUNDIAL DEL MEDIO AMBIENTE</t>
  </si>
  <si>
    <t>REUNIÓN EN ARCHIVO MUNICIPAL</t>
  </si>
  <si>
    <t>ASAMBLEA INFORMATIVA EN RESIDENCIAL LAS LOMAS</t>
  </si>
  <si>
    <t>MESA DE TRABAJO PARA EL DISEÑO Y ACTUALIZACION DEL PLAN MUNUICIPAL DE DESARROLLO 2018-2021 EN SALA DE JUNTAS DE POLITICAS PUBLICAS</t>
  </si>
  <si>
    <t>REUNION PARA LA PROTECCION DE DATOS PERSONALES EN SALA DE REGIDORES</t>
  </si>
  <si>
    <t>REUNION EN DESARROLLO ORGANIZACIONAL PARA LA CREACION DEL MANUAL DE SISTEMA ANTICORRUPCION</t>
  </si>
  <si>
    <t>INAUGURACION DE LA CONCLUSION DE LA 1ERA. ETAPA DELA REMODELACION DEL EDIFICIO DEL ARCHIVO GENERAL MUNICIPAL</t>
  </si>
  <si>
    <t>INAGURACION DELA CASA DE LA CULTURA Y DEL MURAL TITULADO "CULTO A LA CULTURA" EN LA DELEGACION LAS JUNTAS CALLE SAN MIGUEL 327</t>
  </si>
  <si>
    <t>JUNTA EN SALA DE REGIDORES PARA EL CONSEJO MUNICIPAL PARA LA PROTECCION Y BIENESTAR DE LOS ANIMALES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</si>
</sst>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i/>
      <sz val="11"/>
      <color rgb="FFD3D3D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sz val="10"/>
      <color rgb="FFFFFFFF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333F4F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20"/>
      <color rgb="FF424242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4">
    <xf numFmtId="0" fontId="0" fillId="0" borderId="0" xfId="0"/>
    <xf numFmtId="0" fontId="0" fillId="0" borderId="1" xfId="0" applyBorder="1"/>
    <xf numFmtId="0" fontId="0" fillId="0" borderId="0" xfId="0" applyFill="1"/>
    <xf numFmtId="20" fontId="4" fillId="0" borderId="2" xfId="0" applyNumberFormat="1" applyFont="1" applyBorder="1"/>
    <xf numFmtId="0" fontId="0" fillId="0" borderId="11" xfId="0" applyFill="1" applyBorder="1"/>
    <xf numFmtId="0" fontId="0" fillId="0" borderId="1" xfId="0" applyNumberFormat="1" applyBorder="1"/>
    <xf numFmtId="0" fontId="6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Protection="1"/>
    <xf numFmtId="0" fontId="0" fillId="0" borderId="11" xfId="0" applyFill="1" applyBorder="1" applyProtection="1"/>
    <xf numFmtId="0" fontId="10" fillId="0" borderId="11" xfId="0" applyFont="1" applyFill="1" applyBorder="1" applyProtection="1"/>
    <xf numFmtId="0" fontId="0" fillId="0" borderId="0" xfId="0" applyProtection="1"/>
    <xf numFmtId="14" fontId="1" fillId="0" borderId="0" xfId="0" applyNumberFormat="1" applyFont="1" applyProtection="1"/>
    <xf numFmtId="20" fontId="4" fillId="0" borderId="2" xfId="0" applyNumberFormat="1" applyFont="1" applyBorder="1" applyProtection="1"/>
    <xf numFmtId="0" fontId="0" fillId="0" borderId="0" xfId="0" applyFill="1" applyProtection="1"/>
    <xf numFmtId="0" fontId="0" fillId="0" borderId="1" xfId="0" applyFill="1" applyBorder="1"/>
    <xf numFmtId="49" fontId="0" fillId="0" borderId="1" xfId="0" applyNumberFormat="1" applyBorder="1" applyAlignment="1"/>
    <xf numFmtId="4" fontId="12" fillId="0" borderId="1" xfId="0" applyNumberFormat="1" applyFont="1" applyFill="1" applyBorder="1" applyAlignment="1" applyProtection="1">
      <alignment horizontal="right"/>
      <protection locked="0"/>
    </xf>
    <xf numFmtId="4" fontId="12" fillId="0" borderId="13" xfId="0" applyNumberFormat="1" applyFont="1" applyFill="1" applyBorder="1" applyAlignment="1" applyProtection="1">
      <alignment horizontal="right"/>
      <protection locked="0"/>
    </xf>
    <xf numFmtId="4" fontId="12" fillId="2" borderId="1" xfId="0" applyNumberFormat="1" applyFont="1" applyFill="1" applyBorder="1" applyAlignment="1" applyProtection="1">
      <alignment horizontal="right"/>
      <protection locked="0"/>
    </xf>
    <xf numFmtId="4" fontId="12" fillId="0" borderId="9" xfId="0" applyNumberFormat="1" applyFont="1" applyFill="1" applyBorder="1" applyAlignment="1" applyProtection="1">
      <alignment horizontal="right"/>
      <protection locked="0"/>
    </xf>
    <xf numFmtId="4" fontId="12" fillId="0" borderId="2" xfId="0" applyNumberFormat="1" applyFont="1" applyFill="1" applyBorder="1" applyAlignment="1" applyProtection="1">
      <alignment horizontal="right"/>
      <protection locked="0"/>
    </xf>
    <xf numFmtId="0" fontId="0" fillId="3" borderId="0" xfId="0" applyFill="1"/>
    <xf numFmtId="20" fontId="0" fillId="3" borderId="0" xfId="0" applyNumberFormat="1" applyFill="1"/>
    <xf numFmtId="0" fontId="0" fillId="0" borderId="1" xfId="0" applyFont="1" applyBorder="1"/>
    <xf numFmtId="0" fontId="0" fillId="0" borderId="1" xfId="0" applyNumberFormat="1" applyFont="1" applyBorder="1" applyProtection="1"/>
    <xf numFmtId="0" fontId="0" fillId="0" borderId="0" xfId="0" applyNumberFormat="1"/>
    <xf numFmtId="0" fontId="0" fillId="0" borderId="0" xfId="0" applyProtection="1">
      <protection locked="0"/>
    </xf>
    <xf numFmtId="0" fontId="21" fillId="0" borderId="0" xfId="0" applyFont="1" applyProtection="1"/>
    <xf numFmtId="0" fontId="21" fillId="0" borderId="0" xfId="0" applyFont="1"/>
    <xf numFmtId="0" fontId="23" fillId="0" borderId="1" xfId="1" applyNumberFormat="1" applyFont="1" applyBorder="1"/>
    <xf numFmtId="0" fontId="24" fillId="0" borderId="1" xfId="0" applyNumberFormat="1" applyFont="1" applyBorder="1"/>
    <xf numFmtId="0" fontId="0" fillId="0" borderId="1" xfId="0" applyFont="1" applyFill="1" applyBorder="1"/>
    <xf numFmtId="0" fontId="2" fillId="5" borderId="1" xfId="0" applyFont="1" applyFill="1" applyBorder="1" applyAlignment="1">
      <alignment horizontal="center"/>
    </xf>
    <xf numFmtId="14" fontId="20" fillId="5" borderId="9" xfId="0" applyNumberFormat="1" applyFont="1" applyFill="1" applyBorder="1" applyAlignment="1">
      <alignment horizontal="center"/>
    </xf>
    <xf numFmtId="0" fontId="1" fillId="4" borderId="2" xfId="0" applyFont="1" applyFill="1" applyBorder="1"/>
    <xf numFmtId="0" fontId="3" fillId="4" borderId="3" xfId="0" applyFont="1" applyFill="1" applyBorder="1" applyAlignment="1"/>
    <xf numFmtId="0" fontId="0" fillId="7" borderId="0" xfId="0" applyFill="1"/>
    <xf numFmtId="20" fontId="0" fillId="7" borderId="0" xfId="0" applyNumberFormat="1" applyFill="1"/>
    <xf numFmtId="0" fontId="28" fillId="2" borderId="0" xfId="0" applyFont="1" applyFill="1" applyBorder="1" applyAlignment="1"/>
    <xf numFmtId="0" fontId="30" fillId="0" borderId="1" xfId="0" applyNumberFormat="1" applyFont="1" applyBorder="1"/>
    <xf numFmtId="0" fontId="2" fillId="9" borderId="1" xfId="0" applyFont="1" applyFill="1" applyBorder="1" applyAlignment="1">
      <alignment horizontal="center"/>
    </xf>
    <xf numFmtId="0" fontId="1" fillId="4" borderId="2" xfId="0" applyFont="1" applyFill="1" applyBorder="1" applyProtection="1"/>
    <xf numFmtId="0" fontId="3" fillId="4" borderId="3" xfId="0" applyFont="1" applyFill="1" applyBorder="1" applyAlignment="1" applyProtection="1"/>
    <xf numFmtId="0" fontId="28" fillId="2" borderId="0" xfId="0" applyFont="1" applyFill="1" applyBorder="1" applyAlignment="1">
      <alignment horizontal="left"/>
    </xf>
    <xf numFmtId="0" fontId="32" fillId="0" borderId="1" xfId="0" applyNumberFormat="1" applyFont="1" applyBorder="1"/>
    <xf numFmtId="0" fontId="14" fillId="4" borderId="2" xfId="0" applyFont="1" applyFill="1" applyBorder="1" applyAlignment="1">
      <alignment vertical="center"/>
    </xf>
    <xf numFmtId="14" fontId="33" fillId="7" borderId="10" xfId="0" applyNumberFormat="1" applyFont="1" applyFill="1" applyBorder="1" applyAlignment="1">
      <alignment horizontal="center"/>
    </xf>
    <xf numFmtId="0" fontId="34" fillId="7" borderId="10" xfId="0" applyFont="1" applyFill="1" applyBorder="1" applyAlignment="1">
      <alignment horizontal="center" vertical="center"/>
    </xf>
    <xf numFmtId="0" fontId="35" fillId="7" borderId="11" xfId="0" applyNumberFormat="1" applyFont="1" applyFill="1" applyBorder="1" applyAlignment="1">
      <alignment horizontal="center"/>
    </xf>
    <xf numFmtId="14" fontId="2" fillId="5" borderId="9" xfId="0" applyNumberFormat="1" applyFont="1" applyFill="1" applyBorder="1" applyAlignment="1" applyProtection="1">
      <alignment horizontal="center"/>
    </xf>
    <xf numFmtId="14" fontId="20" fillId="5" borderId="9" xfId="0" applyNumberFormat="1" applyFont="1" applyFill="1" applyBorder="1" applyAlignment="1" applyProtection="1">
      <alignment horizontal="center"/>
    </xf>
    <xf numFmtId="0" fontId="2" fillId="5" borderId="1" xfId="0" applyFont="1" applyFill="1" applyBorder="1" applyAlignment="1" applyProtection="1">
      <alignment horizontal="center"/>
    </xf>
    <xf numFmtId="0" fontId="32" fillId="0" borderId="1" xfId="0" applyNumberFormat="1" applyFont="1" applyBorder="1" applyProtection="1"/>
    <xf numFmtId="0" fontId="2" fillId="5" borderId="1" xfId="0" applyFont="1" applyFill="1" applyBorder="1" applyAlignment="1">
      <alignment horizontal="center" vertical="center"/>
    </xf>
    <xf numFmtId="14" fontId="24" fillId="7" borderId="1" xfId="0" applyNumberFormat="1" applyFont="1" applyFill="1" applyBorder="1" applyAlignment="1">
      <alignment horizontal="center"/>
    </xf>
    <xf numFmtId="4" fontId="12" fillId="11" borderId="0" xfId="0" applyNumberFormat="1" applyFont="1" applyFill="1" applyBorder="1" applyAlignment="1" applyProtection="1">
      <alignment horizontal="right"/>
      <protection locked="0"/>
    </xf>
    <xf numFmtId="4" fontId="12" fillId="11" borderId="0" xfId="0" applyNumberFormat="1" applyFont="1" applyFill="1" applyBorder="1" applyAlignment="1" applyProtection="1">
      <alignment horizontal="right"/>
    </xf>
    <xf numFmtId="14" fontId="33" fillId="7" borderId="10" xfId="0" applyNumberFormat="1" applyFont="1" applyFill="1" applyBorder="1" applyAlignment="1" applyProtection="1">
      <alignment horizontal="center"/>
    </xf>
    <xf numFmtId="0" fontId="36" fillId="7" borderId="10" xfId="0" applyFont="1" applyFill="1" applyBorder="1" applyAlignment="1" applyProtection="1">
      <alignment horizontal="center" vertical="center"/>
    </xf>
    <xf numFmtId="0" fontId="39" fillId="7" borderId="11" xfId="0" applyFont="1" applyFill="1" applyBorder="1" applyAlignment="1" applyProtection="1">
      <alignment horizontal="center"/>
    </xf>
    <xf numFmtId="14" fontId="37" fillId="6" borderId="10" xfId="0" applyNumberFormat="1" applyFont="1" applyFill="1" applyBorder="1" applyAlignment="1" applyProtection="1">
      <alignment horizontal="center"/>
    </xf>
    <xf numFmtId="0" fontId="38" fillId="6" borderId="10" xfId="0" applyFont="1" applyFill="1" applyBorder="1" applyAlignment="1" applyProtection="1">
      <alignment horizontal="center" vertical="center"/>
    </xf>
    <xf numFmtId="0" fontId="39" fillId="6" borderId="11" xfId="0" applyFont="1" applyFill="1" applyBorder="1" applyAlignment="1" applyProtection="1">
      <alignment horizontal="center"/>
    </xf>
    <xf numFmtId="0" fontId="36" fillId="0" borderId="0" xfId="0" applyFont="1" applyProtection="1"/>
    <xf numFmtId="0" fontId="43" fillId="0" borderId="0" xfId="0" applyFont="1" applyProtection="1"/>
    <xf numFmtId="0" fontId="44" fillId="0" borderId="0" xfId="0" applyFont="1" applyFill="1" applyProtection="1"/>
    <xf numFmtId="0" fontId="2" fillId="5" borderId="0" xfId="0" applyFont="1" applyFill="1" applyProtection="1"/>
    <xf numFmtId="0" fontId="1" fillId="5" borderId="0" xfId="0" applyFont="1" applyFill="1" applyProtection="1"/>
    <xf numFmtId="0" fontId="35" fillId="7" borderId="11" xfId="0" applyFont="1" applyFill="1" applyBorder="1" applyAlignment="1">
      <alignment horizontal="center"/>
    </xf>
    <xf numFmtId="0" fontId="0" fillId="7" borderId="0" xfId="0" applyFill="1" applyProtection="1"/>
    <xf numFmtId="20" fontId="0" fillId="7" borderId="0" xfId="0" applyNumberFormat="1" applyFill="1" applyProtection="1"/>
    <xf numFmtId="0" fontId="0" fillId="12" borderId="0" xfId="0" applyFill="1"/>
    <xf numFmtId="0" fontId="17" fillId="12" borderId="0" xfId="0" applyFont="1" applyFill="1" applyBorder="1"/>
    <xf numFmtId="0" fontId="46" fillId="12" borderId="0" xfId="0" applyFont="1" applyFill="1" applyBorder="1" applyAlignment="1">
      <alignment wrapText="1"/>
    </xf>
    <xf numFmtId="0" fontId="18" fillId="12" borderId="0" xfId="0" applyFont="1" applyFill="1" applyBorder="1" applyAlignment="1">
      <alignment wrapText="1"/>
    </xf>
    <xf numFmtId="0" fontId="40" fillId="12" borderId="0" xfId="0" applyFont="1" applyFill="1" applyBorder="1" applyAlignment="1">
      <alignment wrapText="1"/>
    </xf>
    <xf numFmtId="0" fontId="17" fillId="12" borderId="0" xfId="0" applyFont="1" applyFill="1" applyBorder="1" applyAlignment="1">
      <alignment wrapText="1"/>
    </xf>
    <xf numFmtId="0" fontId="47" fillId="12" borderId="0" xfId="0" applyFont="1" applyFill="1" applyBorder="1" applyAlignment="1">
      <alignment wrapText="1"/>
    </xf>
    <xf numFmtId="0" fontId="19" fillId="12" borderId="0" xfId="0" applyFont="1" applyFill="1" applyBorder="1" applyAlignment="1">
      <alignment wrapText="1"/>
    </xf>
    <xf numFmtId="0" fontId="44" fillId="12" borderId="0" xfId="1" applyFont="1" applyFill="1" applyBorder="1" applyAlignment="1">
      <alignment horizontal="right" wrapText="1"/>
    </xf>
    <xf numFmtId="0" fontId="38" fillId="12" borderId="0" xfId="1" applyFont="1" applyFill="1" applyBorder="1" applyAlignment="1">
      <alignment wrapText="1"/>
    </xf>
    <xf numFmtId="0" fontId="42" fillId="12" borderId="0" xfId="0" applyFont="1" applyFill="1" applyBorder="1" applyAlignment="1">
      <alignment wrapText="1"/>
    </xf>
    <xf numFmtId="0" fontId="36" fillId="12" borderId="15" xfId="0" applyFont="1" applyFill="1" applyBorder="1" applyAlignment="1">
      <alignment horizontal="center"/>
    </xf>
    <xf numFmtId="0" fontId="36" fillId="12" borderId="16" xfId="0" applyFont="1" applyFill="1" applyBorder="1" applyAlignment="1">
      <alignment horizontal="center"/>
    </xf>
    <xf numFmtId="0" fontId="48" fillId="12" borderId="0" xfId="0" applyFont="1" applyFill="1" applyBorder="1" applyAlignment="1">
      <alignment wrapText="1"/>
    </xf>
    <xf numFmtId="0" fontId="36" fillId="12" borderId="17" xfId="0" applyFont="1" applyFill="1" applyBorder="1" applyAlignment="1">
      <alignment horizontal="center"/>
    </xf>
    <xf numFmtId="0" fontId="36" fillId="12" borderId="0" xfId="0" applyFont="1" applyFill="1" applyBorder="1" applyAlignment="1">
      <alignment vertical="center" wrapText="1"/>
    </xf>
    <xf numFmtId="0" fontId="17" fillId="12" borderId="0" xfId="0" applyFont="1" applyFill="1" applyBorder="1" applyAlignment="1">
      <alignment vertical="center" wrapText="1"/>
    </xf>
    <xf numFmtId="14" fontId="49" fillId="7" borderId="10" xfId="0" applyNumberFormat="1" applyFont="1" applyFill="1" applyBorder="1" applyAlignment="1">
      <alignment horizontal="center"/>
    </xf>
    <xf numFmtId="0" fontId="30" fillId="0" borderId="1" xfId="1" applyNumberFormat="1" applyFont="1" applyBorder="1"/>
    <xf numFmtId="0" fontId="30" fillId="0" borderId="1" xfId="1" applyFont="1" applyFill="1" applyBorder="1"/>
    <xf numFmtId="0" fontId="32" fillId="0" borderId="1" xfId="0" applyFont="1" applyFill="1" applyBorder="1"/>
    <xf numFmtId="0" fontId="23" fillId="0" borderId="1" xfId="1" applyFont="1" applyFill="1" applyBorder="1"/>
    <xf numFmtId="0" fontId="24" fillId="0" borderId="1" xfId="0" applyFont="1" applyFill="1" applyBorder="1"/>
    <xf numFmtId="0" fontId="50" fillId="0" borderId="0" xfId="0" applyFont="1" applyProtection="1"/>
    <xf numFmtId="0" fontId="19" fillId="13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 applyProtection="1"/>
    <xf numFmtId="0" fontId="8" fillId="0" borderId="0" xfId="0" applyFont="1" applyFill="1" applyBorder="1" applyProtection="1"/>
    <xf numFmtId="0" fontId="0" fillId="11" borderId="0" xfId="0" applyNumberFormat="1" applyFont="1" applyFill="1" applyBorder="1" applyProtection="1"/>
    <xf numFmtId="0" fontId="2" fillId="5" borderId="9" xfId="0" applyFont="1" applyFill="1" applyBorder="1" applyAlignment="1" applyProtection="1">
      <alignment horizontal="center" vertical="center"/>
    </xf>
    <xf numFmtId="0" fontId="14" fillId="4" borderId="13" xfId="0" applyFont="1" applyFill="1" applyBorder="1" applyAlignment="1" applyProtection="1">
      <alignment vertical="center"/>
    </xf>
    <xf numFmtId="0" fontId="14" fillId="4" borderId="9" xfId="0" applyFont="1" applyFill="1" applyBorder="1" applyAlignment="1" applyProtection="1">
      <alignment vertical="center"/>
    </xf>
    <xf numFmtId="0" fontId="13" fillId="5" borderId="2" xfId="0" applyFont="1" applyFill="1" applyBorder="1" applyAlignment="1" applyProtection="1">
      <alignment horizontal="center"/>
    </xf>
    <xf numFmtId="0" fontId="0" fillId="7" borderId="1" xfId="0" applyNumberFormat="1" applyFont="1" applyFill="1" applyBorder="1" applyProtection="1"/>
    <xf numFmtId="0" fontId="13" fillId="8" borderId="2" xfId="0" applyFont="1" applyFill="1" applyBorder="1" applyAlignment="1" applyProtection="1">
      <alignment horizontal="center"/>
    </xf>
    <xf numFmtId="0" fontId="32" fillId="7" borderId="1" xfId="0" applyNumberFormat="1" applyFont="1" applyFill="1" applyBorder="1" applyProtection="1"/>
    <xf numFmtId="0" fontId="32" fillId="7" borderId="4" xfId="0" applyNumberFormat="1" applyFont="1" applyFill="1" applyBorder="1" applyProtection="1"/>
    <xf numFmtId="0" fontId="35" fillId="5" borderId="0" xfId="0" applyNumberFormat="1" applyFont="1" applyFill="1" applyBorder="1" applyProtection="1"/>
    <xf numFmtId="0" fontId="2" fillId="5" borderId="1" xfId="0" applyFont="1" applyFill="1" applyBorder="1" applyAlignment="1" applyProtection="1">
      <alignment horizontal="center" vertical="center"/>
    </xf>
    <xf numFmtId="0" fontId="14" fillId="4" borderId="1" xfId="0" applyFont="1" applyFill="1" applyBorder="1" applyAlignment="1" applyProtection="1">
      <alignment vertical="center"/>
    </xf>
    <xf numFmtId="0" fontId="16" fillId="10" borderId="0" xfId="0" applyFont="1" applyFill="1" applyBorder="1" applyAlignment="1" applyProtection="1"/>
    <xf numFmtId="0" fontId="2" fillId="5" borderId="6" xfId="0" applyFont="1" applyFill="1" applyBorder="1" applyAlignment="1" applyProtection="1">
      <alignment horizontal="center"/>
    </xf>
    <xf numFmtId="0" fontId="11" fillId="0" borderId="2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25" fillId="0" borderId="11" xfId="0" applyFont="1" applyBorder="1" applyAlignment="1" applyProtection="1">
      <alignment horizontal="right"/>
    </xf>
    <xf numFmtId="0" fontId="25" fillId="0" borderId="1" xfId="0" applyFont="1" applyBorder="1" applyAlignment="1" applyProtection="1">
      <alignment horizontal="right"/>
    </xf>
    <xf numFmtId="0" fontId="54" fillId="0" borderId="1" xfId="0" applyFont="1" applyBorder="1" applyAlignment="1">
      <alignment vertical="center" wrapText="1"/>
    </xf>
    <xf numFmtId="0" fontId="54" fillId="0" borderId="1" xfId="0" applyFont="1" applyFill="1" applyBorder="1"/>
    <xf numFmtId="0" fontId="54" fillId="0" borderId="1" xfId="0" applyFont="1" applyFill="1" applyBorder="1" applyAlignment="1">
      <alignment wrapText="1"/>
    </xf>
    <xf numFmtId="0" fontId="54" fillId="0" borderId="1" xfId="0" applyFont="1" applyBorder="1" applyAlignment="1">
      <alignment wrapText="1"/>
    </xf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3" fillId="4" borderId="3" xfId="0" applyFont="1" applyFill="1" applyBorder="1" applyAlignment="1" applyProtection="1">
      <alignment horizontal="center"/>
    </xf>
    <xf numFmtId="0" fontId="3" fillId="4" borderId="4" xfId="0" applyFont="1" applyFill="1" applyBorder="1" applyAlignment="1" applyProtection="1">
      <alignment horizontal="center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4" borderId="12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5" fillId="4" borderId="7" xfId="0" applyFont="1" applyFill="1" applyBorder="1" applyAlignment="1" applyProtection="1">
      <alignment horizontal="center" vertical="center" wrapText="1"/>
    </xf>
    <xf numFmtId="0" fontId="29" fillId="2" borderId="13" xfId="0" applyFont="1" applyFill="1" applyBorder="1" applyAlignment="1" applyProtection="1">
      <alignment horizontal="center" vertical="center"/>
    </xf>
    <xf numFmtId="0" fontId="29" fillId="2" borderId="5" xfId="0" applyFont="1" applyFill="1" applyBorder="1" applyAlignment="1" applyProtection="1">
      <alignment horizontal="center" vertical="center"/>
    </xf>
    <xf numFmtId="0" fontId="29" fillId="2" borderId="12" xfId="0" applyFont="1" applyFill="1" applyBorder="1" applyAlignment="1" applyProtection="1">
      <alignment horizontal="center" vertical="center"/>
    </xf>
    <xf numFmtId="0" fontId="29" fillId="2" borderId="8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7" xfId="0" applyFont="1" applyFill="1" applyBorder="1" applyAlignment="1" applyProtection="1">
      <alignment horizontal="center" vertical="center"/>
    </xf>
    <xf numFmtId="0" fontId="2" fillId="5" borderId="2" xfId="0" applyFont="1" applyFill="1" applyBorder="1" applyAlignment="1" applyProtection="1">
      <alignment horizontal="left"/>
    </xf>
    <xf numFmtId="0" fontId="2" fillId="5" borderId="3" xfId="0" applyFont="1" applyFill="1" applyBorder="1" applyAlignment="1" applyProtection="1">
      <alignment horizontal="left"/>
    </xf>
    <xf numFmtId="0" fontId="2" fillId="5" borderId="4" xfId="0" applyFont="1" applyFill="1" applyBorder="1" applyAlignment="1" applyProtection="1">
      <alignment horizontal="left"/>
    </xf>
    <xf numFmtId="20" fontId="45" fillId="0" borderId="2" xfId="0" applyNumberFormat="1" applyFont="1" applyFill="1" applyBorder="1" applyAlignment="1" applyProtection="1">
      <alignment horizontal="center"/>
    </xf>
    <xf numFmtId="20" fontId="45" fillId="0" borderId="3" xfId="0" applyNumberFormat="1" applyFont="1" applyFill="1" applyBorder="1" applyAlignment="1" applyProtection="1">
      <alignment horizontal="center"/>
    </xf>
    <xf numFmtId="20" fontId="45" fillId="0" borderId="4" xfId="0" applyNumberFormat="1" applyFont="1" applyFill="1" applyBorder="1" applyAlignment="1" applyProtection="1">
      <alignment horizontal="center"/>
    </xf>
    <xf numFmtId="20" fontId="40" fillId="0" borderId="2" xfId="0" applyNumberFormat="1" applyFont="1" applyFill="1" applyBorder="1" applyAlignment="1" applyProtection="1">
      <alignment horizontal="center"/>
    </xf>
    <xf numFmtId="20" fontId="40" fillId="0" borderId="3" xfId="0" applyNumberFormat="1" applyFont="1" applyFill="1" applyBorder="1" applyAlignment="1" applyProtection="1">
      <alignment horizontal="center"/>
    </xf>
    <xf numFmtId="20" fontId="40" fillId="0" borderId="4" xfId="0" applyNumberFormat="1" applyFont="1" applyFill="1" applyBorder="1" applyAlignment="1" applyProtection="1">
      <alignment horizontal="center"/>
    </xf>
    <xf numFmtId="0" fontId="27" fillId="0" borderId="5" xfId="1" applyFont="1" applyFill="1" applyBorder="1" applyAlignment="1">
      <alignment horizontal="center"/>
    </xf>
    <xf numFmtId="0" fontId="27" fillId="0" borderId="12" xfId="1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2" fillId="5" borderId="2" xfId="0" applyFont="1" applyFill="1" applyBorder="1" applyAlignment="1">
      <alignment horizontal="left"/>
    </xf>
    <xf numFmtId="0" fontId="2" fillId="5" borderId="3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0" fillId="2" borderId="2" xfId="0" applyNumberFormat="1" applyFill="1" applyBorder="1"/>
    <xf numFmtId="0" fontId="0" fillId="2" borderId="3" xfId="0" applyNumberFormat="1" applyFill="1" applyBorder="1"/>
    <xf numFmtId="0" fontId="0" fillId="2" borderId="4" xfId="0" applyNumberFormat="1" applyFill="1" applyBorder="1"/>
    <xf numFmtId="0" fontId="29" fillId="0" borderId="13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27" fillId="0" borderId="5" xfId="1" applyFont="1" applyFill="1" applyBorder="1" applyAlignment="1">
      <alignment horizontal="center" vertical="center"/>
    </xf>
    <xf numFmtId="0" fontId="27" fillId="0" borderId="12" xfId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/>
    </xf>
    <xf numFmtId="0" fontId="31" fillId="4" borderId="1" xfId="0" applyFont="1" applyFill="1" applyBorder="1" applyAlignment="1">
      <alignment horizontal="center" vertical="center"/>
    </xf>
    <xf numFmtId="4" fontId="41" fillId="0" borderId="2" xfId="0" applyNumberFormat="1" applyFont="1" applyFill="1" applyBorder="1" applyAlignment="1" applyProtection="1"/>
    <xf numFmtId="4" fontId="41" fillId="0" borderId="4" xfId="0" applyNumberFormat="1" applyFont="1" applyFill="1" applyBorder="1" applyAlignment="1" applyProtection="1"/>
    <xf numFmtId="0" fontId="2" fillId="5" borderId="6" xfId="0" applyFont="1" applyFill="1" applyBorder="1" applyAlignment="1" applyProtection="1">
      <alignment horizontal="center"/>
    </xf>
    <xf numFmtId="4" fontId="26" fillId="0" borderId="2" xfId="0" applyNumberFormat="1" applyFont="1" applyBorder="1" applyAlignment="1" applyProtection="1"/>
    <xf numFmtId="4" fontId="26" fillId="0" borderId="4" xfId="0" applyNumberFormat="1" applyFont="1" applyBorder="1" applyAlignment="1" applyProtection="1"/>
    <xf numFmtId="4" fontId="26" fillId="0" borderId="14" xfId="0" applyNumberFormat="1" applyFont="1" applyBorder="1" applyAlignment="1" applyProtection="1"/>
    <xf numFmtId="4" fontId="26" fillId="0" borderId="18" xfId="0" applyNumberFormat="1" applyFont="1" applyBorder="1" applyAlignment="1" applyProtection="1"/>
    <xf numFmtId="4" fontId="41" fillId="0" borderId="19" xfId="0" applyNumberFormat="1" applyFont="1" applyFill="1" applyBorder="1" applyAlignment="1" applyProtection="1"/>
    <xf numFmtId="4" fontId="41" fillId="0" borderId="20" xfId="0" applyNumberFormat="1" applyFont="1" applyFill="1" applyBorder="1" applyAlignment="1" applyProtection="1"/>
    <xf numFmtId="4" fontId="41" fillId="0" borderId="1" xfId="0" applyNumberFormat="1" applyFont="1" applyFill="1" applyBorder="1" applyAlignment="1" applyProtection="1"/>
    <xf numFmtId="0" fontId="41" fillId="0" borderId="1" xfId="0" applyFont="1" applyFill="1" applyBorder="1" applyAlignment="1" applyProtection="1"/>
    <xf numFmtId="4" fontId="41" fillId="0" borderId="2" xfId="0" applyNumberFormat="1" applyFont="1" applyFill="1" applyBorder="1" applyAlignment="1" applyProtection="1">
      <alignment horizontal="right"/>
    </xf>
    <xf numFmtId="4" fontId="41" fillId="0" borderId="4" xfId="0" applyNumberFormat="1" applyFont="1" applyFill="1" applyBorder="1" applyAlignment="1" applyProtection="1">
      <alignment horizontal="right"/>
    </xf>
    <xf numFmtId="0" fontId="27" fillId="0" borderId="0" xfId="1" applyFont="1" applyFill="1" applyAlignment="1" applyProtection="1">
      <alignment horizontal="right"/>
    </xf>
  </cellXfs>
  <cellStyles count="2">
    <cellStyle name="Hipervínculo" xfId="1" builtinId="8"/>
    <cellStyle name="Normal" xfId="0" builtinId="0"/>
  </cellStyles>
  <dxfs count="79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1D5D39"/>
      <color rgb="FF595959"/>
      <color rgb="FF424242"/>
      <color rgb="FF9D0A00"/>
      <color rgb="FFE5E2DF"/>
      <color rgb="FFD9D1C9"/>
      <color rgb="FFE0D9D2"/>
      <color rgb="FFD4CAC0"/>
      <color rgb="FFDCD4CE"/>
      <color rgb="FFD0C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52-40AA-AD2E-ADF2EF8FCE09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52-40AA-AD2E-ADF2EF8FC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251400440"/>
        <c:axId val="248776288"/>
      </c:barChart>
      <c:catAx>
        <c:axId val="25140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8776288"/>
        <c:crosses val="autoZero"/>
        <c:auto val="1"/>
        <c:lblAlgn val="ctr"/>
        <c:lblOffset val="100"/>
        <c:noMultiLvlLbl val="0"/>
      </c:catAx>
      <c:valAx>
        <c:axId val="24877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5140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13" name="Rectángulo 12"/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11" name="CuadroTexto 10"/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10" name="Rectángulo redondeado 9">
          <a:hlinkClick xmlns:r="http://schemas.openxmlformats.org/officeDocument/2006/relationships" r:id="rId3"/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/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12" name="CuadroTexto 11"/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5" name="CuadroTexto 4"/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4" name="CuadroTexto 13"/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7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4" name="Rectángulo: esquinas redondeadas 3"/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</xdr:cNvPr>
        <xdr:cNvSpPr/>
      </xdr:nvSpPr>
      <xdr:spPr>
        <a:xfrm>
          <a:off x="3819525" y="904875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</xdr:cNvPr>
        <xdr:cNvSpPr/>
      </xdr:nvSpPr>
      <xdr:spPr>
        <a:xfrm>
          <a:off x="4076700" y="1095375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</xdr:cNvPr>
        <xdr:cNvSpPr/>
      </xdr:nvSpPr>
      <xdr:spPr>
        <a:xfrm>
          <a:off x="3876675" y="1285875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22" name="8 Rectángulo">
          <a:hlinkClick xmlns:r="http://schemas.openxmlformats.org/officeDocument/2006/relationships" r:id="rId4"/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CEL\0%20-%20ART&#205;CULOS%20DEL%20BLOG\ART&#205;CULOS%20PUBLICADOS\Agenda%20Calendario%202017\EDICI&#211;N%20EST&#193;NDAR%20(GRATUITA)\Agenda-Calendario-2017-Sin-macros_Clases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HOY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ño"/>
      <sheetName val="Lineal"/>
      <sheetName val="Contab."/>
      <sheetName val="Config."/>
      <sheetName val="Copyright"/>
    </sheetNames>
    <sheetDataSet>
      <sheetData sheetId="0">
        <row r="1">
          <cell r="XFD1">
            <v>43037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0">
          <cell r="E50" t="str">
            <v>Monto</v>
          </cell>
        </row>
      </sheetData>
      <sheetData sheetId="17">
        <row r="4">
          <cell r="B4">
            <v>42736</v>
          </cell>
          <cell r="C4" t="str">
            <v>Año Nuevo</v>
          </cell>
        </row>
        <row r="5">
          <cell r="B5">
            <v>42737</v>
          </cell>
        </row>
        <row r="6">
          <cell r="B6">
            <v>42738</v>
          </cell>
        </row>
        <row r="7">
          <cell r="B7">
            <v>42739</v>
          </cell>
        </row>
        <row r="8">
          <cell r="B8">
            <v>42740</v>
          </cell>
        </row>
        <row r="9">
          <cell r="B9">
            <v>42741</v>
          </cell>
        </row>
        <row r="10">
          <cell r="B10">
            <v>42742</v>
          </cell>
        </row>
        <row r="11">
          <cell r="B11">
            <v>42743</v>
          </cell>
        </row>
        <row r="12">
          <cell r="B12">
            <v>42744</v>
          </cell>
        </row>
        <row r="13">
          <cell r="B13">
            <v>42745</v>
          </cell>
        </row>
        <row r="14">
          <cell r="B14">
            <v>42746</v>
          </cell>
        </row>
        <row r="15">
          <cell r="B15">
            <v>42747</v>
          </cell>
        </row>
        <row r="16">
          <cell r="B16">
            <v>42748</v>
          </cell>
        </row>
        <row r="17">
          <cell r="B17">
            <v>42749</v>
          </cell>
        </row>
        <row r="18">
          <cell r="B18">
            <v>42750</v>
          </cell>
        </row>
        <row r="19">
          <cell r="B19">
            <v>42751</v>
          </cell>
        </row>
        <row r="20">
          <cell r="B20">
            <v>42752</v>
          </cell>
        </row>
        <row r="21">
          <cell r="B21">
            <v>42753</v>
          </cell>
        </row>
        <row r="22">
          <cell r="B22">
            <v>42754</v>
          </cell>
        </row>
        <row r="23">
          <cell r="B23">
            <v>42755</v>
          </cell>
        </row>
        <row r="24">
          <cell r="B24">
            <v>42756</v>
          </cell>
        </row>
        <row r="25">
          <cell r="B25">
            <v>42757</v>
          </cell>
        </row>
        <row r="26">
          <cell r="B26">
            <v>42758</v>
          </cell>
        </row>
        <row r="27">
          <cell r="B27">
            <v>42759</v>
          </cell>
        </row>
        <row r="28">
          <cell r="B28">
            <v>42760</v>
          </cell>
        </row>
        <row r="29">
          <cell r="B29">
            <v>42761</v>
          </cell>
        </row>
        <row r="30">
          <cell r="B30">
            <v>42762</v>
          </cell>
        </row>
        <row r="31">
          <cell r="B31">
            <v>42763</v>
          </cell>
        </row>
        <row r="32">
          <cell r="B32">
            <v>42764</v>
          </cell>
        </row>
        <row r="33">
          <cell r="B33">
            <v>42765</v>
          </cell>
        </row>
        <row r="34">
          <cell r="B34">
            <v>42766</v>
          </cell>
        </row>
        <row r="35">
          <cell r="B35">
            <v>42767</v>
          </cell>
        </row>
        <row r="36">
          <cell r="B36">
            <v>42768</v>
          </cell>
        </row>
        <row r="37">
          <cell r="B37">
            <v>42769</v>
          </cell>
        </row>
        <row r="38">
          <cell r="B38">
            <v>42770</v>
          </cell>
        </row>
        <row r="39">
          <cell r="B39">
            <v>42771</v>
          </cell>
        </row>
        <row r="40">
          <cell r="B40">
            <v>42772</v>
          </cell>
        </row>
        <row r="41">
          <cell r="B41">
            <v>42773</v>
          </cell>
        </row>
        <row r="42">
          <cell r="B42">
            <v>42774</v>
          </cell>
        </row>
        <row r="43">
          <cell r="B43">
            <v>42775</v>
          </cell>
        </row>
        <row r="44">
          <cell r="B44">
            <v>42776</v>
          </cell>
        </row>
        <row r="45">
          <cell r="B45">
            <v>42777</v>
          </cell>
        </row>
        <row r="46">
          <cell r="B46">
            <v>42778</v>
          </cell>
        </row>
        <row r="47">
          <cell r="B47">
            <v>42779</v>
          </cell>
        </row>
        <row r="48">
          <cell r="B48">
            <v>42780</v>
          </cell>
        </row>
        <row r="49">
          <cell r="B49">
            <v>42781</v>
          </cell>
        </row>
        <row r="50">
          <cell r="B50">
            <v>42782</v>
          </cell>
        </row>
        <row r="51">
          <cell r="B51">
            <v>42783</v>
          </cell>
        </row>
        <row r="52">
          <cell r="B52">
            <v>42784</v>
          </cell>
        </row>
        <row r="53">
          <cell r="B53">
            <v>42785</v>
          </cell>
        </row>
        <row r="54">
          <cell r="B54">
            <v>42786</v>
          </cell>
        </row>
        <row r="55">
          <cell r="B55">
            <v>42787</v>
          </cell>
        </row>
        <row r="56">
          <cell r="B56">
            <v>42788</v>
          </cell>
        </row>
        <row r="57">
          <cell r="B57">
            <v>42789</v>
          </cell>
        </row>
        <row r="58">
          <cell r="B58">
            <v>42790</v>
          </cell>
        </row>
        <row r="59">
          <cell r="B59">
            <v>42791</v>
          </cell>
        </row>
        <row r="60">
          <cell r="B60">
            <v>42792</v>
          </cell>
        </row>
        <row r="61">
          <cell r="B61">
            <v>42793</v>
          </cell>
        </row>
        <row r="62">
          <cell r="B62">
            <v>42794</v>
          </cell>
        </row>
        <row r="63">
          <cell r="B63">
            <v>42795</v>
          </cell>
        </row>
        <row r="64">
          <cell r="B64">
            <v>42796</v>
          </cell>
        </row>
        <row r="65">
          <cell r="B65">
            <v>42797</v>
          </cell>
        </row>
        <row r="66">
          <cell r="B66">
            <v>42798</v>
          </cell>
        </row>
        <row r="67">
          <cell r="B67">
            <v>42799</v>
          </cell>
        </row>
        <row r="68">
          <cell r="B68">
            <v>42800</v>
          </cell>
        </row>
        <row r="69">
          <cell r="B69">
            <v>42801</v>
          </cell>
        </row>
        <row r="70">
          <cell r="B70">
            <v>42802</v>
          </cell>
        </row>
        <row r="71">
          <cell r="B71">
            <v>42803</v>
          </cell>
        </row>
        <row r="72">
          <cell r="B72">
            <v>42804</v>
          </cell>
        </row>
        <row r="73">
          <cell r="B73">
            <v>42805</v>
          </cell>
        </row>
        <row r="74">
          <cell r="B74">
            <v>42806</v>
          </cell>
        </row>
        <row r="75">
          <cell r="B75">
            <v>42807</v>
          </cell>
        </row>
        <row r="76">
          <cell r="B76">
            <v>42808</v>
          </cell>
        </row>
        <row r="77">
          <cell r="B77">
            <v>42809</v>
          </cell>
        </row>
        <row r="78">
          <cell r="B78">
            <v>42810</v>
          </cell>
        </row>
        <row r="79">
          <cell r="B79">
            <v>42811</v>
          </cell>
        </row>
        <row r="80">
          <cell r="B80">
            <v>42812</v>
          </cell>
        </row>
        <row r="81">
          <cell r="B81">
            <v>42813</v>
          </cell>
        </row>
        <row r="82">
          <cell r="B82">
            <v>42814</v>
          </cell>
        </row>
        <row r="83">
          <cell r="B83">
            <v>42815</v>
          </cell>
        </row>
        <row r="84">
          <cell r="B84">
            <v>42816</v>
          </cell>
        </row>
        <row r="85">
          <cell r="B85">
            <v>42817</v>
          </cell>
        </row>
        <row r="86">
          <cell r="B86">
            <v>42818</v>
          </cell>
        </row>
        <row r="87">
          <cell r="B87">
            <v>42819</v>
          </cell>
        </row>
        <row r="88">
          <cell r="B88">
            <v>42820</v>
          </cell>
        </row>
        <row r="89">
          <cell r="B89">
            <v>42821</v>
          </cell>
        </row>
        <row r="90">
          <cell r="B90">
            <v>42822</v>
          </cell>
        </row>
        <row r="91">
          <cell r="B91">
            <v>42823</v>
          </cell>
        </row>
        <row r="92">
          <cell r="B92">
            <v>42824</v>
          </cell>
        </row>
        <row r="93">
          <cell r="B93">
            <v>42825</v>
          </cell>
        </row>
        <row r="94">
          <cell r="B94">
            <v>42826</v>
          </cell>
        </row>
        <row r="95">
          <cell r="B95">
            <v>42827</v>
          </cell>
        </row>
        <row r="96">
          <cell r="B96">
            <v>42828</v>
          </cell>
        </row>
        <row r="97">
          <cell r="B97">
            <v>42829</v>
          </cell>
        </row>
        <row r="98">
          <cell r="B98">
            <v>42830</v>
          </cell>
        </row>
        <row r="99">
          <cell r="B99">
            <v>42831</v>
          </cell>
        </row>
        <row r="100">
          <cell r="B100">
            <v>42832</v>
          </cell>
        </row>
        <row r="101">
          <cell r="B101">
            <v>42833</v>
          </cell>
        </row>
        <row r="102">
          <cell r="B102">
            <v>42834</v>
          </cell>
        </row>
        <row r="103">
          <cell r="B103">
            <v>42835</v>
          </cell>
        </row>
        <row r="104">
          <cell r="B104">
            <v>42836</v>
          </cell>
        </row>
        <row r="105">
          <cell r="B105">
            <v>42837</v>
          </cell>
        </row>
        <row r="106">
          <cell r="B106">
            <v>42838</v>
          </cell>
        </row>
        <row r="107">
          <cell r="B107">
            <v>42839</v>
          </cell>
        </row>
        <row r="108">
          <cell r="B108">
            <v>42840</v>
          </cell>
        </row>
        <row r="109">
          <cell r="B109">
            <v>42841</v>
          </cell>
        </row>
        <row r="110">
          <cell r="B110">
            <v>42842</v>
          </cell>
        </row>
        <row r="111">
          <cell r="B111">
            <v>42843</v>
          </cell>
        </row>
        <row r="112">
          <cell r="B112">
            <v>42844</v>
          </cell>
        </row>
        <row r="113">
          <cell r="B113">
            <v>42845</v>
          </cell>
        </row>
        <row r="114">
          <cell r="B114">
            <v>42846</v>
          </cell>
        </row>
        <row r="115">
          <cell r="B115">
            <v>42847</v>
          </cell>
        </row>
        <row r="116">
          <cell r="B116">
            <v>42848</v>
          </cell>
        </row>
        <row r="117">
          <cell r="B117">
            <v>42849</v>
          </cell>
        </row>
        <row r="118">
          <cell r="B118">
            <v>42850</v>
          </cell>
        </row>
        <row r="119">
          <cell r="B119">
            <v>42851</v>
          </cell>
        </row>
        <row r="120">
          <cell r="B120">
            <v>42852</v>
          </cell>
        </row>
        <row r="121">
          <cell r="B121">
            <v>42853</v>
          </cell>
        </row>
        <row r="122">
          <cell r="B122">
            <v>42854</v>
          </cell>
        </row>
        <row r="123">
          <cell r="B123">
            <v>42855</v>
          </cell>
        </row>
        <row r="124">
          <cell r="B124">
            <v>42856</v>
          </cell>
        </row>
        <row r="125">
          <cell r="B125">
            <v>42857</v>
          </cell>
        </row>
        <row r="126">
          <cell r="B126">
            <v>42858</v>
          </cell>
        </row>
        <row r="127">
          <cell r="B127">
            <v>42859</v>
          </cell>
        </row>
        <row r="128">
          <cell r="B128">
            <v>42860</v>
          </cell>
        </row>
        <row r="129">
          <cell r="B129">
            <v>42861</v>
          </cell>
        </row>
        <row r="130">
          <cell r="B130">
            <v>42862</v>
          </cell>
        </row>
        <row r="131">
          <cell r="B131">
            <v>42863</v>
          </cell>
        </row>
        <row r="132">
          <cell r="B132">
            <v>42864</v>
          </cell>
        </row>
        <row r="133">
          <cell r="B133">
            <v>42865</v>
          </cell>
        </row>
        <row r="134">
          <cell r="B134">
            <v>42866</v>
          </cell>
        </row>
        <row r="135">
          <cell r="B135">
            <v>42867</v>
          </cell>
        </row>
        <row r="136">
          <cell r="B136">
            <v>42868</v>
          </cell>
        </row>
        <row r="137">
          <cell r="B137">
            <v>42869</v>
          </cell>
        </row>
        <row r="138">
          <cell r="B138">
            <v>42870</v>
          </cell>
        </row>
        <row r="139">
          <cell r="B139">
            <v>42871</v>
          </cell>
        </row>
        <row r="140">
          <cell r="B140">
            <v>42872</v>
          </cell>
        </row>
        <row r="141">
          <cell r="B141">
            <v>42873</v>
          </cell>
        </row>
        <row r="142">
          <cell r="B142">
            <v>42874</v>
          </cell>
        </row>
        <row r="143">
          <cell r="B143">
            <v>42875</v>
          </cell>
        </row>
        <row r="144">
          <cell r="B144">
            <v>42876</v>
          </cell>
        </row>
        <row r="145">
          <cell r="B145">
            <v>42877</v>
          </cell>
        </row>
        <row r="146">
          <cell r="B146">
            <v>42878</v>
          </cell>
        </row>
        <row r="147">
          <cell r="B147">
            <v>42879</v>
          </cell>
        </row>
        <row r="148">
          <cell r="B148">
            <v>42880</v>
          </cell>
        </row>
        <row r="149">
          <cell r="B149">
            <v>42881</v>
          </cell>
        </row>
        <row r="150">
          <cell r="B150">
            <v>42882</v>
          </cell>
        </row>
        <row r="151">
          <cell r="B151">
            <v>42883</v>
          </cell>
        </row>
        <row r="152">
          <cell r="B152">
            <v>42884</v>
          </cell>
        </row>
        <row r="153">
          <cell r="B153">
            <v>42885</v>
          </cell>
        </row>
        <row r="154">
          <cell r="B154">
            <v>42886</v>
          </cell>
        </row>
        <row r="155">
          <cell r="B155">
            <v>42887</v>
          </cell>
        </row>
        <row r="156">
          <cell r="B156">
            <v>42888</v>
          </cell>
        </row>
        <row r="157">
          <cell r="B157">
            <v>42889</v>
          </cell>
        </row>
        <row r="158">
          <cell r="B158">
            <v>42890</v>
          </cell>
        </row>
        <row r="159">
          <cell r="B159">
            <v>42891</v>
          </cell>
        </row>
        <row r="160">
          <cell r="B160">
            <v>42892</v>
          </cell>
        </row>
        <row r="161">
          <cell r="B161">
            <v>42893</v>
          </cell>
        </row>
        <row r="162">
          <cell r="B162">
            <v>42894</v>
          </cell>
        </row>
        <row r="163">
          <cell r="B163">
            <v>42895</v>
          </cell>
        </row>
        <row r="164">
          <cell r="B164">
            <v>42896</v>
          </cell>
        </row>
        <row r="165">
          <cell r="B165">
            <v>42897</v>
          </cell>
        </row>
        <row r="166">
          <cell r="B166">
            <v>42898</v>
          </cell>
        </row>
        <row r="167">
          <cell r="B167">
            <v>42899</v>
          </cell>
        </row>
        <row r="168">
          <cell r="B168">
            <v>42900</v>
          </cell>
        </row>
        <row r="169">
          <cell r="B169">
            <v>42901</v>
          </cell>
        </row>
        <row r="170">
          <cell r="B170">
            <v>42902</v>
          </cell>
        </row>
        <row r="171">
          <cell r="B171">
            <v>42903</v>
          </cell>
        </row>
        <row r="172">
          <cell r="B172">
            <v>42904</v>
          </cell>
        </row>
        <row r="173">
          <cell r="B173">
            <v>42905</v>
          </cell>
        </row>
        <row r="174">
          <cell r="B174">
            <v>42906</v>
          </cell>
        </row>
        <row r="175">
          <cell r="B175">
            <v>42907</v>
          </cell>
        </row>
        <row r="176">
          <cell r="B176">
            <v>42908</v>
          </cell>
        </row>
        <row r="177">
          <cell r="B177">
            <v>42909</v>
          </cell>
        </row>
        <row r="178">
          <cell r="B178">
            <v>42910</v>
          </cell>
        </row>
        <row r="179">
          <cell r="B179">
            <v>42911</v>
          </cell>
        </row>
        <row r="180">
          <cell r="B180">
            <v>42912</v>
          </cell>
        </row>
        <row r="181">
          <cell r="B181">
            <v>42913</v>
          </cell>
        </row>
        <row r="182">
          <cell r="B182">
            <v>42914</v>
          </cell>
        </row>
        <row r="183">
          <cell r="B183">
            <v>42915</v>
          </cell>
        </row>
        <row r="184">
          <cell r="B184">
            <v>42916</v>
          </cell>
        </row>
        <row r="185">
          <cell r="B185">
            <v>42917</v>
          </cell>
        </row>
        <row r="186">
          <cell r="B186">
            <v>42918</v>
          </cell>
        </row>
        <row r="187">
          <cell r="B187">
            <v>42919</v>
          </cell>
        </row>
        <row r="188">
          <cell r="B188">
            <v>42920</v>
          </cell>
        </row>
        <row r="189">
          <cell r="B189">
            <v>42921</v>
          </cell>
        </row>
        <row r="190">
          <cell r="B190">
            <v>42922</v>
          </cell>
        </row>
        <row r="191">
          <cell r="B191">
            <v>42923</v>
          </cell>
        </row>
        <row r="192">
          <cell r="B192">
            <v>42924</v>
          </cell>
        </row>
        <row r="193">
          <cell r="B193">
            <v>42925</v>
          </cell>
        </row>
        <row r="194">
          <cell r="B194">
            <v>42926</v>
          </cell>
        </row>
        <row r="195">
          <cell r="B195">
            <v>42927</v>
          </cell>
        </row>
        <row r="196">
          <cell r="B196">
            <v>42928</v>
          </cell>
        </row>
        <row r="197">
          <cell r="B197">
            <v>42929</v>
          </cell>
        </row>
        <row r="198">
          <cell r="B198">
            <v>42930</v>
          </cell>
        </row>
        <row r="199">
          <cell r="B199">
            <v>42931</v>
          </cell>
        </row>
        <row r="200">
          <cell r="B200">
            <v>42932</v>
          </cell>
        </row>
        <row r="201">
          <cell r="B201">
            <v>42933</v>
          </cell>
        </row>
        <row r="202">
          <cell r="B202">
            <v>42934</v>
          </cell>
        </row>
        <row r="203">
          <cell r="B203">
            <v>42935</v>
          </cell>
        </row>
        <row r="204">
          <cell r="B204">
            <v>42936</v>
          </cell>
        </row>
        <row r="205">
          <cell r="B205">
            <v>42937</v>
          </cell>
        </row>
        <row r="206">
          <cell r="B206">
            <v>42938</v>
          </cell>
        </row>
        <row r="207">
          <cell r="B207">
            <v>42939</v>
          </cell>
        </row>
        <row r="208">
          <cell r="B208">
            <v>42940</v>
          </cell>
        </row>
        <row r="209">
          <cell r="B209">
            <v>42941</v>
          </cell>
        </row>
        <row r="210">
          <cell r="B210">
            <v>42942</v>
          </cell>
        </row>
        <row r="211">
          <cell r="B211">
            <v>42943</v>
          </cell>
        </row>
        <row r="212">
          <cell r="B212">
            <v>42944</v>
          </cell>
        </row>
        <row r="213">
          <cell r="B213">
            <v>42945</v>
          </cell>
        </row>
        <row r="214">
          <cell r="B214">
            <v>42946</v>
          </cell>
        </row>
        <row r="215">
          <cell r="B215">
            <v>42947</v>
          </cell>
        </row>
        <row r="216">
          <cell r="B216">
            <v>42948</v>
          </cell>
        </row>
        <row r="217">
          <cell r="B217">
            <v>42949</v>
          </cell>
        </row>
        <row r="218">
          <cell r="B218">
            <v>42950</v>
          </cell>
        </row>
        <row r="219">
          <cell r="B219">
            <v>42951</v>
          </cell>
        </row>
        <row r="220">
          <cell r="B220">
            <v>42952</v>
          </cell>
        </row>
        <row r="221">
          <cell r="B221">
            <v>42953</v>
          </cell>
        </row>
        <row r="222">
          <cell r="B222">
            <v>42954</v>
          </cell>
        </row>
        <row r="223">
          <cell r="B223">
            <v>42955</v>
          </cell>
        </row>
        <row r="224">
          <cell r="B224">
            <v>42956</v>
          </cell>
        </row>
        <row r="225">
          <cell r="B225">
            <v>42957</v>
          </cell>
        </row>
        <row r="226">
          <cell r="B226">
            <v>42958</v>
          </cell>
        </row>
        <row r="227">
          <cell r="B227">
            <v>42959</v>
          </cell>
        </row>
        <row r="228">
          <cell r="B228">
            <v>42960</v>
          </cell>
        </row>
        <row r="229">
          <cell r="B229">
            <v>42961</v>
          </cell>
        </row>
        <row r="230">
          <cell r="B230">
            <v>42962</v>
          </cell>
        </row>
        <row r="231">
          <cell r="B231">
            <v>42963</v>
          </cell>
        </row>
        <row r="232">
          <cell r="B232">
            <v>42964</v>
          </cell>
        </row>
        <row r="233">
          <cell r="B233">
            <v>42965</v>
          </cell>
        </row>
        <row r="234">
          <cell r="B234">
            <v>42966</v>
          </cell>
        </row>
        <row r="235">
          <cell r="B235">
            <v>42967</v>
          </cell>
        </row>
        <row r="236">
          <cell r="B236">
            <v>42968</v>
          </cell>
        </row>
        <row r="237">
          <cell r="B237">
            <v>42969</v>
          </cell>
        </row>
        <row r="238">
          <cell r="B238">
            <v>42970</v>
          </cell>
        </row>
        <row r="239">
          <cell r="B239">
            <v>42971</v>
          </cell>
        </row>
        <row r="240">
          <cell r="B240">
            <v>42972</v>
          </cell>
        </row>
        <row r="241">
          <cell r="B241">
            <v>42973</v>
          </cell>
        </row>
        <row r="242">
          <cell r="B242">
            <v>42974</v>
          </cell>
        </row>
        <row r="243">
          <cell r="B243">
            <v>42975</v>
          </cell>
        </row>
        <row r="244">
          <cell r="B244">
            <v>42976</v>
          </cell>
        </row>
        <row r="245">
          <cell r="B245">
            <v>42977</v>
          </cell>
        </row>
        <row r="246">
          <cell r="B246">
            <v>42978</v>
          </cell>
        </row>
        <row r="247">
          <cell r="B247">
            <v>42979</v>
          </cell>
        </row>
        <row r="248">
          <cell r="B248">
            <v>42980</v>
          </cell>
        </row>
        <row r="249">
          <cell r="B249">
            <v>42981</v>
          </cell>
        </row>
        <row r="250">
          <cell r="B250">
            <v>42982</v>
          </cell>
        </row>
        <row r="251">
          <cell r="B251">
            <v>42983</v>
          </cell>
        </row>
        <row r="252">
          <cell r="B252">
            <v>42984</v>
          </cell>
        </row>
        <row r="253">
          <cell r="B253">
            <v>42985</v>
          </cell>
        </row>
        <row r="254">
          <cell r="B254">
            <v>42986</v>
          </cell>
        </row>
        <row r="255">
          <cell r="B255">
            <v>42987</v>
          </cell>
        </row>
        <row r="256">
          <cell r="B256">
            <v>42988</v>
          </cell>
        </row>
        <row r="257">
          <cell r="B257">
            <v>42989</v>
          </cell>
        </row>
        <row r="258">
          <cell r="B258">
            <v>42990</v>
          </cell>
        </row>
        <row r="259">
          <cell r="B259">
            <v>42991</v>
          </cell>
        </row>
        <row r="260">
          <cell r="B260">
            <v>42992</v>
          </cell>
        </row>
        <row r="261">
          <cell r="B261">
            <v>42993</v>
          </cell>
        </row>
        <row r="262">
          <cell r="B262">
            <v>42994</v>
          </cell>
        </row>
        <row r="263">
          <cell r="B263">
            <v>42995</v>
          </cell>
        </row>
        <row r="264">
          <cell r="B264">
            <v>42996</v>
          </cell>
        </row>
        <row r="265">
          <cell r="B265">
            <v>42997</v>
          </cell>
        </row>
        <row r="266">
          <cell r="B266">
            <v>42998</v>
          </cell>
        </row>
        <row r="267">
          <cell r="B267">
            <v>42999</v>
          </cell>
        </row>
        <row r="268">
          <cell r="B268">
            <v>43000</v>
          </cell>
        </row>
        <row r="269">
          <cell r="B269">
            <v>43001</v>
          </cell>
        </row>
        <row r="270">
          <cell r="B270">
            <v>43002</v>
          </cell>
        </row>
        <row r="271">
          <cell r="B271">
            <v>43003</v>
          </cell>
        </row>
        <row r="272">
          <cell r="B272">
            <v>43004</v>
          </cell>
        </row>
        <row r="273">
          <cell r="B273">
            <v>43005</v>
          </cell>
        </row>
        <row r="274">
          <cell r="B274">
            <v>43006</v>
          </cell>
        </row>
        <row r="275">
          <cell r="B275">
            <v>43007</v>
          </cell>
        </row>
        <row r="276">
          <cell r="B276">
            <v>43008</v>
          </cell>
        </row>
        <row r="277">
          <cell r="B277">
            <v>43009</v>
          </cell>
        </row>
        <row r="278">
          <cell r="B278">
            <v>43010</v>
          </cell>
        </row>
        <row r="279">
          <cell r="B279">
            <v>43011</v>
          </cell>
        </row>
        <row r="280">
          <cell r="B280">
            <v>43012</v>
          </cell>
        </row>
        <row r="281">
          <cell r="B281">
            <v>43013</v>
          </cell>
        </row>
        <row r="282">
          <cell r="B282">
            <v>43014</v>
          </cell>
        </row>
        <row r="283">
          <cell r="B283">
            <v>43015</v>
          </cell>
        </row>
        <row r="284">
          <cell r="B284">
            <v>43016</v>
          </cell>
        </row>
        <row r="285">
          <cell r="B285">
            <v>43017</v>
          </cell>
        </row>
        <row r="286">
          <cell r="B286">
            <v>43018</v>
          </cell>
        </row>
        <row r="287">
          <cell r="B287">
            <v>43019</v>
          </cell>
        </row>
        <row r="288">
          <cell r="B288">
            <v>43020</v>
          </cell>
        </row>
        <row r="289">
          <cell r="B289">
            <v>43021</v>
          </cell>
        </row>
        <row r="290">
          <cell r="B290">
            <v>43022</v>
          </cell>
        </row>
        <row r="291">
          <cell r="B291">
            <v>43023</v>
          </cell>
        </row>
        <row r="292">
          <cell r="B292">
            <v>43024</v>
          </cell>
        </row>
        <row r="293">
          <cell r="B293">
            <v>43025</v>
          </cell>
        </row>
        <row r="294">
          <cell r="B294">
            <v>43026</v>
          </cell>
        </row>
        <row r="295">
          <cell r="B295">
            <v>43027</v>
          </cell>
        </row>
        <row r="296">
          <cell r="B296">
            <v>43028</v>
          </cell>
        </row>
        <row r="297">
          <cell r="B297">
            <v>43029</v>
          </cell>
        </row>
        <row r="298">
          <cell r="B298">
            <v>43030</v>
          </cell>
        </row>
        <row r="299">
          <cell r="B299">
            <v>43031</v>
          </cell>
        </row>
        <row r="300">
          <cell r="B300">
            <v>43032</v>
          </cell>
        </row>
        <row r="301">
          <cell r="B301">
            <v>43033</v>
          </cell>
        </row>
        <row r="302">
          <cell r="B302">
            <v>43034</v>
          </cell>
        </row>
        <row r="303">
          <cell r="B303">
            <v>43035</v>
          </cell>
        </row>
        <row r="304">
          <cell r="B304">
            <v>43036</v>
          </cell>
        </row>
        <row r="305">
          <cell r="B305">
            <v>43037</v>
          </cell>
        </row>
        <row r="306">
          <cell r="B306">
            <v>43038</v>
          </cell>
        </row>
        <row r="307">
          <cell r="B307">
            <v>43039</v>
          </cell>
        </row>
        <row r="308">
          <cell r="B308">
            <v>43040</v>
          </cell>
        </row>
        <row r="309">
          <cell r="B309">
            <v>43041</v>
          </cell>
        </row>
        <row r="310">
          <cell r="B310">
            <v>43042</v>
          </cell>
        </row>
        <row r="311">
          <cell r="B311">
            <v>43043</v>
          </cell>
        </row>
        <row r="312">
          <cell r="B312">
            <v>43044</v>
          </cell>
        </row>
        <row r="313">
          <cell r="B313">
            <v>43045</v>
          </cell>
        </row>
        <row r="314">
          <cell r="B314">
            <v>43046</v>
          </cell>
        </row>
        <row r="315">
          <cell r="B315">
            <v>43047</v>
          </cell>
        </row>
        <row r="316">
          <cell r="B316">
            <v>43048</v>
          </cell>
        </row>
        <row r="317">
          <cell r="B317">
            <v>43049</v>
          </cell>
        </row>
        <row r="318">
          <cell r="B318">
            <v>43050</v>
          </cell>
        </row>
        <row r="319">
          <cell r="B319">
            <v>43051</v>
          </cell>
        </row>
        <row r="320">
          <cell r="B320">
            <v>43052</v>
          </cell>
        </row>
        <row r="321">
          <cell r="B321">
            <v>43053</v>
          </cell>
        </row>
        <row r="322">
          <cell r="B322">
            <v>43054</v>
          </cell>
        </row>
        <row r="323">
          <cell r="B323">
            <v>43055</v>
          </cell>
        </row>
        <row r="324">
          <cell r="B324">
            <v>43056</v>
          </cell>
        </row>
        <row r="325">
          <cell r="B325">
            <v>43057</v>
          </cell>
        </row>
        <row r="326">
          <cell r="B326">
            <v>43058</v>
          </cell>
        </row>
        <row r="327">
          <cell r="B327">
            <v>43059</v>
          </cell>
        </row>
        <row r="328">
          <cell r="B328">
            <v>43060</v>
          </cell>
        </row>
        <row r="329">
          <cell r="B329">
            <v>43061</v>
          </cell>
        </row>
        <row r="330">
          <cell r="B330">
            <v>43062</v>
          </cell>
        </row>
        <row r="331">
          <cell r="B331">
            <v>43063</v>
          </cell>
        </row>
        <row r="332">
          <cell r="B332">
            <v>43064</v>
          </cell>
        </row>
        <row r="333">
          <cell r="B333">
            <v>43065</v>
          </cell>
        </row>
        <row r="334">
          <cell r="B334">
            <v>43066</v>
          </cell>
        </row>
        <row r="335">
          <cell r="B335">
            <v>43067</v>
          </cell>
        </row>
        <row r="336">
          <cell r="B336">
            <v>43068</v>
          </cell>
        </row>
        <row r="337">
          <cell r="B337">
            <v>43069</v>
          </cell>
        </row>
        <row r="338">
          <cell r="B338">
            <v>43070</v>
          </cell>
        </row>
        <row r="339">
          <cell r="B339">
            <v>43071</v>
          </cell>
        </row>
        <row r="340">
          <cell r="B340">
            <v>43072</v>
          </cell>
        </row>
        <row r="341">
          <cell r="B341">
            <v>43073</v>
          </cell>
        </row>
        <row r="342">
          <cell r="B342">
            <v>43074</v>
          </cell>
        </row>
        <row r="343">
          <cell r="B343">
            <v>43075</v>
          </cell>
        </row>
        <row r="344">
          <cell r="B344">
            <v>43076</v>
          </cell>
        </row>
        <row r="345">
          <cell r="B345">
            <v>43077</v>
          </cell>
        </row>
        <row r="346">
          <cell r="B346">
            <v>43078</v>
          </cell>
        </row>
        <row r="347">
          <cell r="B347">
            <v>43079</v>
          </cell>
        </row>
        <row r="348">
          <cell r="B348">
            <v>43080</v>
          </cell>
        </row>
        <row r="349">
          <cell r="B349">
            <v>43081</v>
          </cell>
        </row>
        <row r="350">
          <cell r="B350">
            <v>43082</v>
          </cell>
        </row>
        <row r="351">
          <cell r="B351">
            <v>43083</v>
          </cell>
        </row>
        <row r="352">
          <cell r="B352">
            <v>43084</v>
          </cell>
        </row>
        <row r="353">
          <cell r="B353">
            <v>43085</v>
          </cell>
        </row>
        <row r="354">
          <cell r="B354">
            <v>43086</v>
          </cell>
        </row>
        <row r="355">
          <cell r="B355">
            <v>43087</v>
          </cell>
        </row>
        <row r="356">
          <cell r="B356">
            <v>43088</v>
          </cell>
        </row>
        <row r="357">
          <cell r="B357">
            <v>43089</v>
          </cell>
        </row>
        <row r="358">
          <cell r="B358">
            <v>43090</v>
          </cell>
        </row>
        <row r="359">
          <cell r="B359">
            <v>43091</v>
          </cell>
        </row>
        <row r="360">
          <cell r="B360">
            <v>43092</v>
          </cell>
        </row>
        <row r="361">
          <cell r="B361">
            <v>43093</v>
          </cell>
        </row>
        <row r="362">
          <cell r="B362">
            <v>43094</v>
          </cell>
          <cell r="C362" t="str">
            <v>Navidad</v>
          </cell>
        </row>
        <row r="363">
          <cell r="B363">
            <v>43095</v>
          </cell>
        </row>
        <row r="364">
          <cell r="B364">
            <v>43096</v>
          </cell>
        </row>
        <row r="365">
          <cell r="B365">
            <v>43097</v>
          </cell>
        </row>
        <row r="366">
          <cell r="B366">
            <v>43098</v>
          </cell>
        </row>
        <row r="367">
          <cell r="B367">
            <v>43099</v>
          </cell>
        </row>
        <row r="368">
          <cell r="B368">
            <v>43100</v>
          </cell>
        </row>
      </sheetData>
      <sheetData sheetId="18">
        <row r="1">
          <cell r="XFD1">
            <v>43037</v>
          </cell>
        </row>
        <row r="17">
          <cell r="XFC17">
            <v>1</v>
          </cell>
          <cell r="XFD17" t="str">
            <v>Ene</v>
          </cell>
        </row>
        <row r="18">
          <cell r="XFC18">
            <v>2</v>
          </cell>
          <cell r="XFD18" t="str">
            <v>Feb</v>
          </cell>
        </row>
        <row r="19">
          <cell r="XFC19">
            <v>3</v>
          </cell>
          <cell r="XFD19" t="str">
            <v>Mar</v>
          </cell>
        </row>
        <row r="20">
          <cell r="XFC20">
            <v>4</v>
          </cell>
          <cell r="XFD20" t="str">
            <v>Abr</v>
          </cell>
        </row>
        <row r="21">
          <cell r="XFC21">
            <v>5</v>
          </cell>
          <cell r="XFD21" t="str">
            <v>May</v>
          </cell>
        </row>
        <row r="22">
          <cell r="XFC22">
            <v>6</v>
          </cell>
          <cell r="XFD22" t="str">
            <v>Jun</v>
          </cell>
        </row>
        <row r="23">
          <cell r="XFC23">
            <v>7</v>
          </cell>
          <cell r="XFD23" t="str">
            <v>Jul</v>
          </cell>
        </row>
        <row r="24">
          <cell r="XFC24">
            <v>8</v>
          </cell>
          <cell r="XFD24" t="str">
            <v>Ago</v>
          </cell>
        </row>
        <row r="25">
          <cell r="XFC25">
            <v>9</v>
          </cell>
          <cell r="XFD25" t="str">
            <v>Sep</v>
          </cell>
        </row>
        <row r="26">
          <cell r="XFC26">
            <v>10</v>
          </cell>
          <cell r="XFD26" t="str">
            <v>Oct</v>
          </cell>
        </row>
        <row r="27">
          <cell r="XFC27">
            <v>11</v>
          </cell>
          <cell r="XFD27" t="str">
            <v>Nov</v>
          </cell>
        </row>
        <row r="28">
          <cell r="XFC28">
            <v>12</v>
          </cell>
          <cell r="XFD28" t="str">
            <v>Dic</v>
          </cell>
        </row>
        <row r="31">
          <cell r="XFC31">
            <v>1</v>
          </cell>
          <cell r="XFD31" t="str">
            <v>K</v>
          </cell>
        </row>
        <row r="32">
          <cell r="XFC32">
            <v>2</v>
          </cell>
          <cell r="XFD32" t="str">
            <v>L</v>
          </cell>
        </row>
        <row r="33">
          <cell r="XFC33">
            <v>3</v>
          </cell>
          <cell r="XFD33" t="str">
            <v>M</v>
          </cell>
        </row>
        <row r="34">
          <cell r="XFC34">
            <v>4</v>
          </cell>
          <cell r="XFD34" t="str">
            <v>N</v>
          </cell>
        </row>
        <row r="35">
          <cell r="XFC35">
            <v>5</v>
          </cell>
          <cell r="XFD35" t="str">
            <v>O</v>
          </cell>
        </row>
        <row r="36">
          <cell r="XFC36">
            <v>6</v>
          </cell>
          <cell r="XFD36" t="str">
            <v>P</v>
          </cell>
        </row>
        <row r="37">
          <cell r="XFC37">
            <v>7</v>
          </cell>
          <cell r="XFD37" t="str">
            <v>Q</v>
          </cell>
        </row>
        <row r="38">
          <cell r="XFC38">
            <v>8</v>
          </cell>
          <cell r="XFD38" t="str">
            <v>R</v>
          </cell>
        </row>
        <row r="39">
          <cell r="XFC39">
            <v>9</v>
          </cell>
          <cell r="XFD39" t="str">
            <v>S</v>
          </cell>
        </row>
        <row r="40">
          <cell r="XFC40">
            <v>10</v>
          </cell>
          <cell r="XFD40" t="str">
            <v>T</v>
          </cell>
        </row>
        <row r="41">
          <cell r="XFC41">
            <v>11</v>
          </cell>
          <cell r="XFD41" t="str">
            <v>U</v>
          </cell>
        </row>
        <row r="42">
          <cell r="XFC42">
            <v>12</v>
          </cell>
          <cell r="XFD42" t="str">
            <v>V</v>
          </cell>
        </row>
        <row r="43">
          <cell r="XFC43">
            <v>13</v>
          </cell>
          <cell r="XFD43" t="str">
            <v>W</v>
          </cell>
        </row>
        <row r="44">
          <cell r="XFC44">
            <v>14</v>
          </cell>
          <cell r="XFD44" t="str">
            <v>X</v>
          </cell>
        </row>
        <row r="45">
          <cell r="XFC45">
            <v>15</v>
          </cell>
          <cell r="XFD45" t="str">
            <v>Y</v>
          </cell>
        </row>
        <row r="46">
          <cell r="XFC46">
            <v>16</v>
          </cell>
          <cell r="XFD46" t="str">
            <v>Z</v>
          </cell>
        </row>
        <row r="47">
          <cell r="XFC47">
            <v>17</v>
          </cell>
          <cell r="XFD47" t="str">
            <v>AA</v>
          </cell>
        </row>
        <row r="48">
          <cell r="XFC48">
            <v>18</v>
          </cell>
          <cell r="XFD48" t="str">
            <v>AB</v>
          </cell>
        </row>
        <row r="49">
          <cell r="XFC49">
            <v>19</v>
          </cell>
          <cell r="XFD49" t="str">
            <v>AC</v>
          </cell>
        </row>
        <row r="50">
          <cell r="XFC50">
            <v>20</v>
          </cell>
          <cell r="XFD50" t="str">
            <v>AD</v>
          </cell>
        </row>
        <row r="51">
          <cell r="XFC51">
            <v>21</v>
          </cell>
          <cell r="XFD51" t="str">
            <v>AE</v>
          </cell>
        </row>
        <row r="52">
          <cell r="XFC52">
            <v>22</v>
          </cell>
          <cell r="XFD52" t="str">
            <v>AF</v>
          </cell>
        </row>
        <row r="53">
          <cell r="XFC53">
            <v>23</v>
          </cell>
          <cell r="XFD53" t="str">
            <v>AG</v>
          </cell>
        </row>
        <row r="54">
          <cell r="XFC54">
            <v>24</v>
          </cell>
          <cell r="XFD54" t="str">
            <v>AH</v>
          </cell>
        </row>
        <row r="55">
          <cell r="XFC55">
            <v>25</v>
          </cell>
          <cell r="XFD55" t="str">
            <v>AI</v>
          </cell>
        </row>
        <row r="56">
          <cell r="XFC56">
            <v>26</v>
          </cell>
          <cell r="XFD56" t="str">
            <v>AJ</v>
          </cell>
        </row>
        <row r="57">
          <cell r="XFC57">
            <v>27</v>
          </cell>
          <cell r="XFD57" t="str">
            <v>AK</v>
          </cell>
        </row>
        <row r="58">
          <cell r="XFC58">
            <v>28</v>
          </cell>
          <cell r="XFD58" t="str">
            <v>AL</v>
          </cell>
        </row>
        <row r="59">
          <cell r="XFC59">
            <v>29</v>
          </cell>
          <cell r="XFD59" t="str">
            <v>AM</v>
          </cell>
        </row>
        <row r="60">
          <cell r="XFC60">
            <v>30</v>
          </cell>
          <cell r="XFD60" t="str">
            <v>AN</v>
          </cell>
        </row>
        <row r="61">
          <cell r="XFC61">
            <v>31</v>
          </cell>
          <cell r="XFD61" t="str">
            <v>AO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D28"/>
  <sheetViews>
    <sheetView showGridLines="0" showRowColHeaders="0" topLeftCell="A55" zoomScaleNormal="100" workbookViewId="0">
      <selection activeCell="K11" sqref="K11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XFD1">
        <f ca="1">yoh</f>
        <v>43370</v>
      </c>
    </row>
    <row r="2" spans="1:18 16384:16384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</row>
    <row r="3" spans="1:18 16384:16384" x14ac:dyDescent="0.2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18 16384:16384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8 16384:16384" x14ac:dyDescent="0.2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8 16384:16384" x14ac:dyDescent="0.2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18 16384:16384" x14ac:dyDescent="0.2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</row>
    <row r="8" spans="1:18 16384:16384" x14ac:dyDescent="0.2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</row>
    <row r="9" spans="1:18 16384:16384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</row>
    <row r="10" spans="1:18 16384:16384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</row>
    <row r="11" spans="1:18 16384:16384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</row>
    <row r="12" spans="1:18 16384:16384" x14ac:dyDescent="0.2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</row>
    <row r="13" spans="1:18 16384:16384" x14ac:dyDescent="0.2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</row>
    <row r="14" spans="1:18 16384:16384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</row>
    <row r="15" spans="1:18 16384:16384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</row>
    <row r="16" spans="1:18 16384:16384" x14ac:dyDescent="0.2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  <row r="17" spans="1:18" x14ac:dyDescent="0.25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</row>
    <row r="18" spans="1:18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</row>
    <row r="19" spans="1:18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</row>
    <row r="20" spans="1:18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</row>
    <row r="21" spans="1:18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</row>
    <row r="22" spans="1:18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</row>
    <row r="23" spans="1:18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</row>
    <row r="24" spans="1:18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</row>
    <row r="25" spans="1:18" x14ac:dyDescent="0.25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</row>
    <row r="26" spans="1:18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</row>
    <row r="27" spans="1:18" x14ac:dyDescent="0.2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</row>
    <row r="28" spans="1:18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</row>
  </sheetData>
  <sheetProtection algorithmName="SHA-512" hashValue="Av5JcN+1/svkdDU43lNqbfa1IwmIWhp/xfRDEP99zQHZQJhcZtBfo9SoUQ7Qo8OehSQhTHpB9Bf+VUbx9aghKw==" saltValue="20pH12Kx931AntUQryZxIA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O53"/>
  <sheetViews>
    <sheetView showGridLines="0" zoomScaleNormal="100" workbookViewId="0">
      <pane xSplit="10" ySplit="4" topLeftCell="K21" activePane="bottomRight" state="frozen"/>
      <selection activeCell="K4" sqref="K4"/>
      <selection pane="topRight" activeCell="K4" sqref="K4"/>
      <selection pane="bottomLeft" activeCell="K4" sqref="K4"/>
      <selection pane="bottomRight" activeCell="K26" sqref="K26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43313</v>
      </c>
      <c r="L1" s="36">
        <v>43314</v>
      </c>
      <c r="M1" s="36">
        <v>43315</v>
      </c>
      <c r="N1" s="36">
        <v>43316</v>
      </c>
      <c r="O1" s="36">
        <v>43317</v>
      </c>
      <c r="P1" s="36">
        <v>43318</v>
      </c>
      <c r="Q1" s="36">
        <v>43319</v>
      </c>
      <c r="R1" s="36">
        <v>43320</v>
      </c>
      <c r="S1" s="36">
        <v>43321</v>
      </c>
      <c r="T1" s="36">
        <v>43322</v>
      </c>
      <c r="U1" s="36">
        <v>43323</v>
      </c>
      <c r="V1" s="36">
        <v>43324</v>
      </c>
      <c r="W1" s="36">
        <v>43325</v>
      </c>
      <c r="X1" s="36">
        <v>43326</v>
      </c>
      <c r="Y1" s="36">
        <v>43327</v>
      </c>
      <c r="Z1" s="36">
        <v>43328</v>
      </c>
      <c r="AA1" s="36">
        <v>43329</v>
      </c>
      <c r="AB1" s="36">
        <v>43330</v>
      </c>
      <c r="AC1" s="36">
        <v>43331</v>
      </c>
      <c r="AD1" s="36">
        <v>43332</v>
      </c>
      <c r="AE1" s="36">
        <v>43333</v>
      </c>
      <c r="AF1" s="36">
        <v>43334</v>
      </c>
      <c r="AG1" s="36">
        <v>43335</v>
      </c>
      <c r="AH1" s="36">
        <v>43336</v>
      </c>
      <c r="AI1" s="36">
        <v>43337</v>
      </c>
      <c r="AJ1" s="36">
        <v>43338</v>
      </c>
      <c r="AK1" s="36">
        <v>43339</v>
      </c>
      <c r="AL1" s="36">
        <v>43340</v>
      </c>
      <c r="AM1" s="36">
        <v>43341</v>
      </c>
      <c r="AN1" s="36">
        <v>43342</v>
      </c>
      <c r="AO1" s="36">
        <v>43343</v>
      </c>
    </row>
    <row r="2" spans="1:41" ht="36" customHeight="1" x14ac:dyDescent="0.4">
      <c r="A2" s="39"/>
      <c r="B2" s="157" t="s">
        <v>50</v>
      </c>
      <c r="C2" s="158"/>
      <c r="D2" s="149" t="s">
        <v>13</v>
      </c>
      <c r="E2" s="150"/>
      <c r="F2" s="150"/>
      <c r="G2" s="150"/>
      <c r="H2" s="150"/>
      <c r="I2" s="150"/>
      <c r="J2" s="151"/>
      <c r="K2" s="49" t="s">
        <v>208</v>
      </c>
      <c r="L2" s="49" t="s">
        <v>209</v>
      </c>
      <c r="M2" s="49" t="s">
        <v>210</v>
      </c>
      <c r="N2" s="49" t="s">
        <v>211</v>
      </c>
      <c r="O2" s="91" t="s">
        <v>212</v>
      </c>
      <c r="P2" s="49" t="s">
        <v>213</v>
      </c>
      <c r="Q2" s="49" t="s">
        <v>214</v>
      </c>
      <c r="R2" s="49" t="s">
        <v>215</v>
      </c>
      <c r="S2" s="49" t="s">
        <v>216</v>
      </c>
      <c r="T2" s="49" t="s">
        <v>217</v>
      </c>
      <c r="U2" s="49" t="s">
        <v>218</v>
      </c>
      <c r="V2" s="91" t="s">
        <v>219</v>
      </c>
      <c r="W2" s="49" t="s">
        <v>220</v>
      </c>
      <c r="X2" s="49" t="s">
        <v>221</v>
      </c>
      <c r="Y2" s="49" t="s">
        <v>222</v>
      </c>
      <c r="Z2" s="49" t="s">
        <v>223</v>
      </c>
      <c r="AA2" s="49" t="s">
        <v>224</v>
      </c>
      <c r="AB2" s="49" t="s">
        <v>225</v>
      </c>
      <c r="AC2" s="91" t="s">
        <v>226</v>
      </c>
      <c r="AD2" s="49" t="s">
        <v>227</v>
      </c>
      <c r="AE2" s="49" t="s">
        <v>228</v>
      </c>
      <c r="AF2" s="49" t="s">
        <v>229</v>
      </c>
      <c r="AG2" s="49" t="s">
        <v>230</v>
      </c>
      <c r="AH2" s="49" t="s">
        <v>231</v>
      </c>
      <c r="AI2" s="49" t="s">
        <v>232</v>
      </c>
      <c r="AJ2" s="91" t="s">
        <v>233</v>
      </c>
      <c r="AK2" s="49" t="s">
        <v>234</v>
      </c>
      <c r="AL2" s="49" t="s">
        <v>235</v>
      </c>
      <c r="AM2" s="49" t="s">
        <v>236</v>
      </c>
      <c r="AN2" s="49" t="s">
        <v>237</v>
      </c>
      <c r="AO2" s="49" t="s">
        <v>340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560</v>
      </c>
      <c r="L3" s="50" t="s">
        <v>561</v>
      </c>
      <c r="M3" s="50" t="s">
        <v>562</v>
      </c>
      <c r="N3" s="50" t="s">
        <v>563</v>
      </c>
      <c r="O3" s="50" t="s">
        <v>564</v>
      </c>
      <c r="P3" s="50" t="s">
        <v>565</v>
      </c>
      <c r="Q3" s="50" t="s">
        <v>566</v>
      </c>
      <c r="R3" s="50" t="s">
        <v>567</v>
      </c>
      <c r="S3" s="50" t="s">
        <v>568</v>
      </c>
      <c r="T3" s="50" t="s">
        <v>569</v>
      </c>
      <c r="U3" s="50" t="s">
        <v>570</v>
      </c>
      <c r="V3" s="50" t="s">
        <v>571</v>
      </c>
      <c r="W3" s="50" t="s">
        <v>572</v>
      </c>
      <c r="X3" s="50" t="s">
        <v>573</v>
      </c>
      <c r="Y3" s="50" t="s">
        <v>574</v>
      </c>
      <c r="Z3" s="50" t="s">
        <v>575</v>
      </c>
      <c r="AA3" s="50" t="s">
        <v>576</v>
      </c>
      <c r="AB3" s="50" t="s">
        <v>577</v>
      </c>
      <c r="AC3" s="50" t="s">
        <v>578</v>
      </c>
      <c r="AD3" s="50" t="s">
        <v>579</v>
      </c>
      <c r="AE3" s="50" t="s">
        <v>580</v>
      </c>
      <c r="AF3" s="50" t="s">
        <v>581</v>
      </c>
      <c r="AG3" s="50" t="s">
        <v>582</v>
      </c>
      <c r="AH3" s="50" t="s">
        <v>583</v>
      </c>
      <c r="AI3" s="50" t="s">
        <v>584</v>
      </c>
      <c r="AJ3" s="50" t="s">
        <v>585</v>
      </c>
      <c r="AK3" s="50" t="s">
        <v>586</v>
      </c>
      <c r="AL3" s="50" t="s">
        <v>587</v>
      </c>
      <c r="AM3" s="50" t="s">
        <v>588</v>
      </c>
      <c r="AN3" s="50" t="s">
        <v>589</v>
      </c>
      <c r="AO3" s="50" t="s">
        <v>590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19" t="s">
        <v>726</v>
      </c>
      <c r="L21" s="119" t="s">
        <v>726</v>
      </c>
      <c r="M21" s="119" t="s">
        <v>726</v>
      </c>
      <c r="N21" s="119"/>
      <c r="O21" s="1"/>
      <c r="P21" s="119" t="s">
        <v>726</v>
      </c>
      <c r="Q21" s="119" t="s">
        <v>726</v>
      </c>
      <c r="R21" s="119" t="s">
        <v>726</v>
      </c>
      <c r="S21" s="119" t="s">
        <v>726</v>
      </c>
      <c r="T21" s="119" t="s">
        <v>726</v>
      </c>
      <c r="U21" s="1"/>
      <c r="V21" s="1"/>
      <c r="W21" s="119" t="s">
        <v>726</v>
      </c>
      <c r="X21" s="119" t="s">
        <v>726</v>
      </c>
      <c r="Y21" s="119" t="s">
        <v>726</v>
      </c>
      <c r="Z21" s="119" t="s">
        <v>726</v>
      </c>
      <c r="AA21" s="119" t="s">
        <v>726</v>
      </c>
      <c r="AB21" s="1"/>
      <c r="AC21" s="1"/>
      <c r="AD21" s="119" t="s">
        <v>726</v>
      </c>
      <c r="AE21" s="119" t="s">
        <v>726</v>
      </c>
      <c r="AF21" s="119" t="s">
        <v>726</v>
      </c>
      <c r="AG21" s="119" t="s">
        <v>726</v>
      </c>
      <c r="AH21" s="119" t="s">
        <v>726</v>
      </c>
      <c r="AI21" s="1"/>
      <c r="AJ21" s="1"/>
      <c r="AK21" s="119" t="s">
        <v>726</v>
      </c>
      <c r="AL21" s="119" t="s">
        <v>726</v>
      </c>
      <c r="AM21" s="119" t="s">
        <v>726</v>
      </c>
      <c r="AN21" s="119" t="s">
        <v>726</v>
      </c>
      <c r="AO21" s="119" t="s">
        <v>726</v>
      </c>
    </row>
    <row r="22" spans="1:41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19" t="s">
        <v>727</v>
      </c>
      <c r="L22" s="119" t="s">
        <v>727</v>
      </c>
      <c r="M22" s="119" t="s">
        <v>727</v>
      </c>
      <c r="N22" s="119"/>
      <c r="O22" s="1"/>
      <c r="P22" s="119" t="s">
        <v>727</v>
      </c>
      <c r="Q22" s="119" t="s">
        <v>727</v>
      </c>
      <c r="R22" s="119" t="s">
        <v>727</v>
      </c>
      <c r="S22" s="119" t="s">
        <v>727</v>
      </c>
      <c r="T22" s="119" t="s">
        <v>727</v>
      </c>
      <c r="U22" s="1"/>
      <c r="V22" s="1"/>
      <c r="W22" s="119" t="s">
        <v>727</v>
      </c>
      <c r="X22" s="119" t="s">
        <v>727</v>
      </c>
      <c r="Y22" s="119" t="s">
        <v>727</v>
      </c>
      <c r="Z22" s="119" t="s">
        <v>727</v>
      </c>
      <c r="AA22" s="119" t="s">
        <v>727</v>
      </c>
      <c r="AB22" s="1"/>
      <c r="AC22" s="1"/>
      <c r="AD22" s="119" t="s">
        <v>727</v>
      </c>
      <c r="AE22" s="119" t="s">
        <v>727</v>
      </c>
      <c r="AF22" s="119" t="s">
        <v>727</v>
      </c>
      <c r="AG22" s="119" t="s">
        <v>727</v>
      </c>
      <c r="AH22" s="119" t="s">
        <v>727</v>
      </c>
      <c r="AI22" s="1"/>
      <c r="AJ22" s="1"/>
      <c r="AK22" s="119" t="s">
        <v>727</v>
      </c>
      <c r="AL22" s="119" t="s">
        <v>727</v>
      </c>
      <c r="AM22" s="119" t="s">
        <v>727</v>
      </c>
      <c r="AN22" s="119" t="s">
        <v>727</v>
      </c>
      <c r="AO22" s="119" t="s">
        <v>727</v>
      </c>
    </row>
    <row r="23" spans="1:41" x14ac:dyDescent="0.25">
      <c r="A23" s="39"/>
      <c r="B23" s="42"/>
      <c r="C23" s="33"/>
      <c r="D23" s="33"/>
      <c r="E23" s="32">
        <v>1</v>
      </c>
      <c r="F23" s="32">
        <v>2</v>
      </c>
      <c r="G23" s="32">
        <v>3</v>
      </c>
      <c r="H23" s="32">
        <v>4</v>
      </c>
      <c r="I23" s="39"/>
      <c r="J23" s="3">
        <v>0.375</v>
      </c>
      <c r="K23" s="120"/>
      <c r="L23" s="120"/>
      <c r="M23" s="120"/>
      <c r="N23" s="120"/>
      <c r="O23" s="1"/>
      <c r="P23" s="120"/>
      <c r="Q23" s="120"/>
      <c r="R23" s="120"/>
      <c r="S23" s="120"/>
      <c r="T23" s="120"/>
      <c r="U23" s="1"/>
      <c r="V23" s="1"/>
      <c r="W23" s="120"/>
      <c r="X23" s="120"/>
      <c r="Y23" s="120"/>
      <c r="Z23" s="120"/>
      <c r="AA23" s="120"/>
      <c r="AB23" s="1"/>
      <c r="AC23" s="1"/>
      <c r="AD23" s="120"/>
      <c r="AE23" s="120"/>
      <c r="AF23" s="120"/>
      <c r="AG23" s="120"/>
      <c r="AH23" s="120"/>
      <c r="AI23" s="1"/>
      <c r="AJ23" s="1"/>
      <c r="AK23" s="120"/>
      <c r="AL23" s="120"/>
      <c r="AM23" s="120"/>
      <c r="AN23" s="120"/>
      <c r="AO23" s="120"/>
    </row>
    <row r="24" spans="1:41" x14ac:dyDescent="0.25">
      <c r="A24" s="39"/>
      <c r="B24" s="93">
        <v>5</v>
      </c>
      <c r="C24" s="32">
        <v>6</v>
      </c>
      <c r="D24" s="32">
        <v>7</v>
      </c>
      <c r="E24" s="32">
        <v>8</v>
      </c>
      <c r="F24" s="32">
        <v>9</v>
      </c>
      <c r="G24" s="32">
        <v>10</v>
      </c>
      <c r="H24" s="32">
        <v>11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ht="33.75" x14ac:dyDescent="0.25">
      <c r="A25" s="39"/>
      <c r="B25" s="93">
        <v>12</v>
      </c>
      <c r="C25" s="32">
        <v>13</v>
      </c>
      <c r="D25" s="32">
        <v>14</v>
      </c>
      <c r="E25" s="32">
        <v>15</v>
      </c>
      <c r="F25" s="32">
        <v>16</v>
      </c>
      <c r="G25" s="32">
        <v>17</v>
      </c>
      <c r="H25" s="32">
        <v>18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19" t="s">
        <v>772</v>
      </c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1:41" ht="33.75" x14ac:dyDescent="0.25">
      <c r="A26" s="39"/>
      <c r="B26" s="93">
        <v>19</v>
      </c>
      <c r="C26" s="32">
        <v>20</v>
      </c>
      <c r="D26" s="32">
        <v>21</v>
      </c>
      <c r="E26" s="32">
        <v>22</v>
      </c>
      <c r="F26" s="32">
        <v>23</v>
      </c>
      <c r="G26" s="32">
        <v>24</v>
      </c>
      <c r="H26" s="32">
        <v>25</v>
      </c>
      <c r="I26" s="39"/>
      <c r="J26" s="3">
        <v>0.4375</v>
      </c>
      <c r="K26" s="17"/>
      <c r="L26" s="17"/>
      <c r="M26" s="17"/>
      <c r="N26" s="17"/>
      <c r="O26" s="17"/>
      <c r="P26" s="17"/>
      <c r="Q26" s="119" t="s">
        <v>770</v>
      </c>
      <c r="R26" s="17"/>
      <c r="S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x14ac:dyDescent="0.25">
      <c r="A27" s="39"/>
      <c r="B27" s="93">
        <v>26</v>
      </c>
      <c r="C27" s="32">
        <v>27</v>
      </c>
      <c r="D27" s="32">
        <v>28</v>
      </c>
      <c r="E27" s="32">
        <v>29</v>
      </c>
      <c r="F27" s="32">
        <v>30</v>
      </c>
      <c r="G27" s="32">
        <v>31</v>
      </c>
      <c r="H27" s="33"/>
      <c r="I27" s="39"/>
      <c r="J27" s="3">
        <v>0.45833333333333298</v>
      </c>
      <c r="K27" s="119"/>
      <c r="L27" s="17"/>
      <c r="M27" s="119"/>
      <c r="N27" s="17"/>
      <c r="O27" s="17"/>
      <c r="P27" s="119"/>
      <c r="Q27" s="17"/>
      <c r="R27" s="119"/>
      <c r="S27" s="17"/>
      <c r="T27" s="119"/>
      <c r="U27" s="17"/>
      <c r="V27" s="17"/>
      <c r="W27" s="119"/>
      <c r="X27" s="17"/>
      <c r="Y27" s="119"/>
      <c r="Z27" s="17"/>
      <c r="AA27" s="119"/>
      <c r="AB27" s="17"/>
      <c r="AC27" s="17"/>
      <c r="AD27" s="119"/>
      <c r="AE27" s="17"/>
      <c r="AF27" s="119"/>
      <c r="AG27" s="17"/>
      <c r="AH27" s="119"/>
      <c r="AI27" s="17"/>
      <c r="AJ27" s="17"/>
      <c r="AK27" s="119"/>
      <c r="AL27" s="17"/>
      <c r="AM27" s="119"/>
      <c r="AN27" s="17"/>
      <c r="AO27" s="119"/>
    </row>
    <row r="28" spans="1:41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ht="22.5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19" t="s">
        <v>771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76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"/>
      <c r="V30" s="1"/>
      <c r="W30" s="17"/>
      <c r="X30" s="17"/>
      <c r="Y30" s="17"/>
      <c r="Z30" s="17"/>
      <c r="AA30" s="17"/>
      <c r="AB30" s="1"/>
      <c r="AC30" s="1"/>
      <c r="AD30" s="17"/>
      <c r="AE30" s="17"/>
      <c r="AF30" s="17"/>
      <c r="AG30" s="17"/>
      <c r="AH30" s="17"/>
      <c r="AI30" s="1"/>
      <c r="AJ30" s="1"/>
      <c r="AK30" s="17"/>
      <c r="AL30" s="17"/>
      <c r="AM30" s="17"/>
      <c r="AN30" s="17"/>
      <c r="AO30" s="17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7"/>
      <c r="M31" s="17"/>
      <c r="N31" s="17"/>
      <c r="O31" s="1"/>
      <c r="P31" s="17"/>
      <c r="Q31" s="17"/>
      <c r="R31" s="17"/>
      <c r="S31" s="17"/>
      <c r="T31" s="17"/>
      <c r="U31" s="1"/>
      <c r="V31" s="1"/>
      <c r="W31" s="17"/>
      <c r="X31" s="17"/>
      <c r="Y31" s="17"/>
      <c r="Z31" s="17"/>
      <c r="AA31" s="17"/>
      <c r="AB31" s="1"/>
      <c r="AC31" s="1"/>
      <c r="AD31" s="17"/>
      <c r="AE31" s="17"/>
      <c r="AF31" s="17"/>
      <c r="AG31" s="17"/>
      <c r="AH31" s="17"/>
      <c r="AI31" s="1"/>
      <c r="AJ31" s="1"/>
      <c r="AK31" s="17"/>
      <c r="AL31" s="17"/>
      <c r="AM31" s="17"/>
      <c r="AN31" s="17"/>
      <c r="AO31" s="17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7"/>
      <c r="L32" s="17"/>
      <c r="M32" s="17"/>
      <c r="N32" s="17"/>
      <c r="O32" s="1"/>
      <c r="P32" s="17"/>
      <c r="Q32" s="17"/>
      <c r="R32" s="17"/>
      <c r="S32" s="17"/>
      <c r="T32" s="17"/>
      <c r="U32" s="1"/>
      <c r="V32" s="1"/>
      <c r="W32" s="17"/>
      <c r="X32" s="17"/>
      <c r="Y32" s="17"/>
      <c r="Z32" s="17"/>
      <c r="AA32" s="17"/>
      <c r="AB32" s="1"/>
      <c r="AC32" s="1"/>
      <c r="AD32" s="17"/>
      <c r="AE32" s="17"/>
      <c r="AF32" s="17"/>
      <c r="AG32" s="17"/>
      <c r="AH32" s="17"/>
      <c r="AI32" s="1"/>
      <c r="AJ32" s="1"/>
      <c r="AK32" s="17"/>
      <c r="AL32" s="17"/>
      <c r="AM32" s="17"/>
      <c r="AN32" s="17"/>
      <c r="AO32" s="17"/>
    </row>
    <row r="33" spans="1:41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119" t="s">
        <v>728</v>
      </c>
      <c r="L33" s="119" t="s">
        <v>728</v>
      </c>
      <c r="M33" s="119" t="s">
        <v>728</v>
      </c>
      <c r="N33" s="119"/>
      <c r="O33" s="1"/>
      <c r="P33" s="119" t="s">
        <v>728</v>
      </c>
      <c r="Q33" s="119" t="s">
        <v>728</v>
      </c>
      <c r="R33" s="119" t="s">
        <v>728</v>
      </c>
      <c r="S33" s="119" t="s">
        <v>728</v>
      </c>
      <c r="T33" s="119" t="s">
        <v>728</v>
      </c>
      <c r="U33" s="1"/>
      <c r="V33" s="1"/>
      <c r="W33" s="119" t="s">
        <v>728</v>
      </c>
      <c r="X33" s="119" t="s">
        <v>728</v>
      </c>
      <c r="Y33" s="119" t="s">
        <v>728</v>
      </c>
      <c r="Z33" s="119" t="s">
        <v>728</v>
      </c>
      <c r="AA33" s="119" t="s">
        <v>728</v>
      </c>
      <c r="AB33" s="1"/>
      <c r="AC33" s="1"/>
      <c r="AD33" s="119" t="s">
        <v>728</v>
      </c>
      <c r="AE33" s="119" t="s">
        <v>728</v>
      </c>
      <c r="AF33" s="119" t="s">
        <v>728</v>
      </c>
      <c r="AG33" s="119" t="s">
        <v>728</v>
      </c>
      <c r="AH33" s="119" t="s">
        <v>728</v>
      </c>
      <c r="AI33" s="1"/>
      <c r="AJ33" s="1"/>
      <c r="AK33" s="119" t="s">
        <v>728</v>
      </c>
      <c r="AL33" s="119" t="s">
        <v>728</v>
      </c>
      <c r="AM33" s="119" t="s">
        <v>728</v>
      </c>
      <c r="AN33" s="119" t="s">
        <v>728</v>
      </c>
      <c r="AO33" s="119" t="s">
        <v>728</v>
      </c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VLOOKUP(DATE(2018,8,B23),feriados,2)&lt;&gt;0</formula>
    </cfRule>
  </conditionalFormatting>
  <hyperlinks>
    <hyperlink ref="B4:I4" r:id="rId1" display="¿Tienes una consulta o comentario?"/>
    <hyperlink ref="E23" location="Ago!K2" display="Ago!K2"/>
    <hyperlink ref="F23" location="Ago!L2" display="Ago!L2"/>
    <hyperlink ref="G23" location="Ago!M2" display="Ago!M2"/>
    <hyperlink ref="H23" location="Ago!N2" display="Ago!N2"/>
    <hyperlink ref="B24" location="Ago!O2" display="Ago!O2"/>
    <hyperlink ref="C24" location="Ago!P2" display="Ago!P2"/>
    <hyperlink ref="D24" location="Ago!Q2" display="Ago!Q2"/>
    <hyperlink ref="E24" location="Ago!R2" display="Ago!R2"/>
    <hyperlink ref="F24" location="Ago!S2" display="Ago!S2"/>
    <hyperlink ref="G24" location="Ago!T2" display="Ago!T2"/>
    <hyperlink ref="H24" location="Ago!U2" display="Ago!U2"/>
    <hyperlink ref="B25" location="Ago!V2" display="Ago!V2"/>
    <hyperlink ref="C25" location="Ago!W2" display="Ago!W2"/>
    <hyperlink ref="D25" location="Ago!X2" display="Ago!X2"/>
    <hyperlink ref="E25" location="Ago!Y2" display="Ago!Y2"/>
    <hyperlink ref="F25" location="Ago!Z2" display="Ago!Z2"/>
    <hyperlink ref="G25" location="Ago!AA2" display="Ago!AA2"/>
    <hyperlink ref="H25" location="Ago!AB2" display="Ago!AB2"/>
    <hyperlink ref="B26" location="Ago!AC2" display="Ago!AC2"/>
    <hyperlink ref="C26" location="Ago!AD2" display="Ago!AD2"/>
    <hyperlink ref="D26" location="Ago!AE2" display="Ago!AE2"/>
    <hyperlink ref="E26" location="Ago!AF2" display="Ago!AF2"/>
    <hyperlink ref="F26" location="Ago!AG2" display="Ago!AG2"/>
    <hyperlink ref="G26" location="Ago!AH2" display="Ago!AH2"/>
    <hyperlink ref="H26" location="Ago!AI2" display="Ago!AI2"/>
    <hyperlink ref="B27" location="Ago!AJ2" display="Ago!AJ2"/>
    <hyperlink ref="C27" location="Ago!AK2" display="Ago!AK2"/>
    <hyperlink ref="D27" location="Ago!AL2" display="Ago!AL2"/>
    <hyperlink ref="E27" location="Ago!AM2" display="Ago!AM2"/>
    <hyperlink ref="F27" location="Ago!AN2" display="Ago!AN2"/>
    <hyperlink ref="G27" location="Ago!AO2" display="Ago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N53"/>
  <sheetViews>
    <sheetView showGridLines="0" tabSelected="1" workbookViewId="0">
      <pane xSplit="10" ySplit="4" topLeftCell="AJ21" activePane="bottomRight" state="frozen"/>
      <selection activeCell="K4" sqref="K4"/>
      <selection pane="topRight" activeCell="K4" sqref="K4"/>
      <selection pane="bottomLeft" activeCell="K4" sqref="K4"/>
      <selection pane="bottomRight" activeCell="AK27" sqref="AK2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43344</v>
      </c>
      <c r="L1" s="36">
        <v>43345</v>
      </c>
      <c r="M1" s="36">
        <v>43346</v>
      </c>
      <c r="N1" s="36">
        <v>43347</v>
      </c>
      <c r="O1" s="36">
        <v>43348</v>
      </c>
      <c r="P1" s="36">
        <v>43349</v>
      </c>
      <c r="Q1" s="36">
        <v>43350</v>
      </c>
      <c r="R1" s="36">
        <v>43351</v>
      </c>
      <c r="S1" s="36">
        <v>43352</v>
      </c>
      <c r="T1" s="36">
        <v>43353</v>
      </c>
      <c r="U1" s="36">
        <v>43354</v>
      </c>
      <c r="V1" s="36">
        <v>43355</v>
      </c>
      <c r="W1" s="36">
        <v>43356</v>
      </c>
      <c r="X1" s="36">
        <v>43357</v>
      </c>
      <c r="Y1" s="36">
        <v>43358</v>
      </c>
      <c r="Z1" s="36">
        <v>43359</v>
      </c>
      <c r="AA1" s="36">
        <v>43360</v>
      </c>
      <c r="AB1" s="36">
        <v>43361</v>
      </c>
      <c r="AC1" s="36">
        <v>43362</v>
      </c>
      <c r="AD1" s="36">
        <v>43363</v>
      </c>
      <c r="AE1" s="36">
        <v>43364</v>
      </c>
      <c r="AF1" s="36">
        <v>43365</v>
      </c>
      <c r="AG1" s="36">
        <v>43366</v>
      </c>
      <c r="AH1" s="36">
        <v>43367</v>
      </c>
      <c r="AI1" s="36">
        <v>43368</v>
      </c>
      <c r="AJ1" s="36">
        <v>43369</v>
      </c>
      <c r="AK1" s="36">
        <v>43370</v>
      </c>
      <c r="AL1" s="36">
        <v>43371</v>
      </c>
      <c r="AM1" s="36">
        <v>43372</v>
      </c>
      <c r="AN1" s="36">
        <v>43373</v>
      </c>
    </row>
    <row r="2" spans="1:40" ht="36" customHeight="1" x14ac:dyDescent="0.4">
      <c r="A2" s="39"/>
      <c r="B2" s="157" t="s">
        <v>51</v>
      </c>
      <c r="C2" s="158"/>
      <c r="D2" s="149" t="s">
        <v>14</v>
      </c>
      <c r="E2" s="150"/>
      <c r="F2" s="150"/>
      <c r="G2" s="150"/>
      <c r="H2" s="150"/>
      <c r="I2" s="150"/>
      <c r="J2" s="151"/>
      <c r="K2" s="49" t="s">
        <v>254</v>
      </c>
      <c r="L2" s="91" t="s">
        <v>255</v>
      </c>
      <c r="M2" s="49" t="s">
        <v>256</v>
      </c>
      <c r="N2" s="49" t="s">
        <v>257</v>
      </c>
      <c r="O2" s="49" t="s">
        <v>258</v>
      </c>
      <c r="P2" s="49" t="s">
        <v>259</v>
      </c>
      <c r="Q2" s="49" t="s">
        <v>260</v>
      </c>
      <c r="R2" s="49" t="s">
        <v>261</v>
      </c>
      <c r="S2" s="91" t="s">
        <v>262</v>
      </c>
      <c r="T2" s="49" t="s">
        <v>263</v>
      </c>
      <c r="U2" s="49" t="s">
        <v>264</v>
      </c>
      <c r="V2" s="49" t="s">
        <v>265</v>
      </c>
      <c r="W2" s="49" t="s">
        <v>266</v>
      </c>
      <c r="X2" s="49" t="s">
        <v>267</v>
      </c>
      <c r="Y2" s="49" t="s">
        <v>268</v>
      </c>
      <c r="Z2" s="91" t="s">
        <v>269</v>
      </c>
      <c r="AA2" s="49" t="s">
        <v>270</v>
      </c>
      <c r="AB2" s="49" t="s">
        <v>271</v>
      </c>
      <c r="AC2" s="49" t="s">
        <v>272</v>
      </c>
      <c r="AD2" s="49" t="s">
        <v>273</v>
      </c>
      <c r="AE2" s="49" t="s">
        <v>274</v>
      </c>
      <c r="AF2" s="49" t="s">
        <v>275</v>
      </c>
      <c r="AG2" s="91" t="s">
        <v>276</v>
      </c>
      <c r="AH2" s="49" t="s">
        <v>277</v>
      </c>
      <c r="AI2" s="49" t="s">
        <v>278</v>
      </c>
      <c r="AJ2" s="49" t="s">
        <v>279</v>
      </c>
      <c r="AK2" s="49" t="s">
        <v>280</v>
      </c>
      <c r="AL2" s="49" t="s">
        <v>281</v>
      </c>
      <c r="AM2" s="49" t="s">
        <v>282</v>
      </c>
      <c r="AN2" s="91" t="s">
        <v>283</v>
      </c>
    </row>
    <row r="3" spans="1:40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591</v>
      </c>
      <c r="L3" s="50" t="s">
        <v>592</v>
      </c>
      <c r="M3" s="50" t="s">
        <v>593</v>
      </c>
      <c r="N3" s="50" t="s">
        <v>594</v>
      </c>
      <c r="O3" s="50" t="s">
        <v>595</v>
      </c>
      <c r="P3" s="50" t="s">
        <v>596</v>
      </c>
      <c r="Q3" s="50" t="s">
        <v>597</v>
      </c>
      <c r="R3" s="50" t="s">
        <v>598</v>
      </c>
      <c r="S3" s="50" t="s">
        <v>599</v>
      </c>
      <c r="T3" s="50" t="s">
        <v>600</v>
      </c>
      <c r="U3" s="50" t="s">
        <v>601</v>
      </c>
      <c r="V3" s="50" t="s">
        <v>602</v>
      </c>
      <c r="W3" s="50" t="s">
        <v>603</v>
      </c>
      <c r="X3" s="50" t="s">
        <v>604</v>
      </c>
      <c r="Y3" s="50" t="s">
        <v>605</v>
      </c>
      <c r="Z3" s="50" t="s">
        <v>606</v>
      </c>
      <c r="AA3" s="50" t="s">
        <v>607</v>
      </c>
      <c r="AB3" s="50" t="s">
        <v>608</v>
      </c>
      <c r="AC3" s="50" t="s">
        <v>609</v>
      </c>
      <c r="AD3" s="50" t="s">
        <v>610</v>
      </c>
      <c r="AE3" s="50" t="s">
        <v>611</v>
      </c>
      <c r="AF3" s="50" t="s">
        <v>612</v>
      </c>
      <c r="AG3" s="50" t="s">
        <v>613</v>
      </c>
      <c r="AH3" s="50" t="s">
        <v>614</v>
      </c>
      <c r="AI3" s="50" t="s">
        <v>615</v>
      </c>
      <c r="AJ3" s="50" t="s">
        <v>616</v>
      </c>
      <c r="AK3" s="50" t="s">
        <v>617</v>
      </c>
      <c r="AL3" s="50" t="s">
        <v>618</v>
      </c>
      <c r="AM3" s="50" t="s">
        <v>619</v>
      </c>
      <c r="AN3" s="50" t="s">
        <v>620</v>
      </c>
    </row>
    <row r="4" spans="1:40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N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</row>
    <row r="5" spans="1:40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19" t="s">
        <v>726</v>
      </c>
      <c r="N21" s="119" t="s">
        <v>726</v>
      </c>
      <c r="O21" s="119" t="s">
        <v>726</v>
      </c>
      <c r="P21" s="119" t="s">
        <v>726</v>
      </c>
      <c r="Q21" s="119" t="s">
        <v>726</v>
      </c>
      <c r="R21" s="1"/>
      <c r="S21" s="1"/>
      <c r="T21" s="119" t="s">
        <v>726</v>
      </c>
      <c r="U21" s="119" t="s">
        <v>726</v>
      </c>
      <c r="V21" s="119" t="s">
        <v>726</v>
      </c>
      <c r="W21" s="119" t="s">
        <v>726</v>
      </c>
      <c r="X21" s="119" t="s">
        <v>726</v>
      </c>
      <c r="Y21" s="17"/>
      <c r="Z21" s="1"/>
      <c r="AA21" s="119" t="s">
        <v>726</v>
      </c>
      <c r="AB21" s="119" t="s">
        <v>726</v>
      </c>
      <c r="AC21" s="119" t="s">
        <v>726</v>
      </c>
      <c r="AD21" s="119" t="s">
        <v>726</v>
      </c>
      <c r="AE21" s="119" t="s">
        <v>726</v>
      </c>
      <c r="AF21" s="1"/>
      <c r="AG21" s="1"/>
      <c r="AH21" s="119" t="s">
        <v>726</v>
      </c>
      <c r="AI21" s="119" t="s">
        <v>726</v>
      </c>
      <c r="AJ21" s="119" t="s">
        <v>726</v>
      </c>
      <c r="AK21" s="119" t="s">
        <v>726</v>
      </c>
      <c r="AL21" s="119"/>
      <c r="AM21" s="1"/>
      <c r="AN21" s="1"/>
    </row>
    <row r="22" spans="1:40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"/>
      <c r="L22" s="1"/>
      <c r="M22" s="119" t="s">
        <v>727</v>
      </c>
      <c r="N22" s="119" t="s">
        <v>727</v>
      </c>
      <c r="O22" s="119" t="s">
        <v>727</v>
      </c>
      <c r="P22" s="119" t="s">
        <v>727</v>
      </c>
      <c r="Q22" s="119" t="s">
        <v>727</v>
      </c>
      <c r="R22" s="1"/>
      <c r="S22" s="1"/>
      <c r="T22" s="119" t="s">
        <v>727</v>
      </c>
      <c r="U22" s="119" t="s">
        <v>727</v>
      </c>
      <c r="V22" s="119" t="s">
        <v>727</v>
      </c>
      <c r="W22" s="119" t="s">
        <v>727</v>
      </c>
      <c r="X22" s="119" t="s">
        <v>727</v>
      </c>
      <c r="Y22" s="17"/>
      <c r="Z22" s="1"/>
      <c r="AA22" s="119" t="s">
        <v>727</v>
      </c>
      <c r="AB22" s="119" t="s">
        <v>727</v>
      </c>
      <c r="AC22" s="119" t="s">
        <v>727</v>
      </c>
      <c r="AD22" s="119" t="s">
        <v>727</v>
      </c>
      <c r="AE22" s="119" t="s">
        <v>727</v>
      </c>
      <c r="AF22" s="1"/>
      <c r="AG22" s="1"/>
      <c r="AH22" s="119" t="s">
        <v>727</v>
      </c>
      <c r="AI22" s="119" t="s">
        <v>727</v>
      </c>
      <c r="AJ22" s="119" t="s">
        <v>727</v>
      </c>
      <c r="AK22" s="119" t="s">
        <v>727</v>
      </c>
      <c r="AL22" s="119" t="s">
        <v>729</v>
      </c>
      <c r="AM22" s="1"/>
      <c r="AN22" s="1"/>
    </row>
    <row r="23" spans="1:40" x14ac:dyDescent="0.25">
      <c r="A23" s="39"/>
      <c r="B23" s="42"/>
      <c r="C23" s="33"/>
      <c r="D23" s="33"/>
      <c r="E23" s="33"/>
      <c r="F23" s="33"/>
      <c r="G23" s="33"/>
      <c r="H23" s="32">
        <v>1</v>
      </c>
      <c r="I23" s="39"/>
      <c r="J23" s="3">
        <v>0.375</v>
      </c>
      <c r="K23" s="1"/>
      <c r="L23" s="1"/>
      <c r="M23" s="120"/>
      <c r="N23" s="120"/>
      <c r="O23" s="120"/>
      <c r="P23" s="120"/>
      <c r="Q23" s="120"/>
      <c r="R23" s="1"/>
      <c r="S23" s="1"/>
      <c r="T23" s="120"/>
      <c r="U23" s="120"/>
      <c r="V23" s="120"/>
      <c r="W23" s="120"/>
      <c r="X23" s="120"/>
      <c r="Y23" s="17"/>
      <c r="Z23" s="1"/>
      <c r="AA23" s="120"/>
      <c r="AB23" s="120"/>
      <c r="AC23" s="120"/>
      <c r="AD23" s="120"/>
      <c r="AE23" s="120"/>
      <c r="AF23" s="1"/>
      <c r="AG23" s="1"/>
      <c r="AH23" s="120"/>
      <c r="AI23" s="120"/>
      <c r="AJ23" s="120"/>
      <c r="AK23" s="120"/>
      <c r="AL23" s="120"/>
      <c r="AM23" s="1"/>
      <c r="AN23" s="1"/>
    </row>
    <row r="24" spans="1:40" x14ac:dyDescent="0.25">
      <c r="A24" s="39"/>
      <c r="B24" s="93">
        <v>2</v>
      </c>
      <c r="C24" s="32">
        <v>3</v>
      </c>
      <c r="D24" s="32">
        <v>4</v>
      </c>
      <c r="E24" s="32">
        <v>5</v>
      </c>
      <c r="F24" s="32">
        <v>6</v>
      </c>
      <c r="G24" s="32">
        <v>7</v>
      </c>
      <c r="H24" s="32">
        <v>8</v>
      </c>
      <c r="I24" s="39"/>
      <c r="J24" s="3">
        <v>0.39583333333333298</v>
      </c>
      <c r="K24" s="1"/>
      <c r="L24" s="1"/>
      <c r="M24" s="17"/>
      <c r="N24" s="17"/>
      <c r="O24" s="17"/>
      <c r="P24" s="17"/>
      <c r="Q24" s="17"/>
      <c r="R24" s="1"/>
      <c r="S24" s="1"/>
      <c r="T24" s="17"/>
      <c r="U24" s="17"/>
      <c r="V24" s="17"/>
      <c r="W24" s="17"/>
      <c r="X24" s="17"/>
      <c r="Y24" s="17"/>
      <c r="Z24" s="1"/>
      <c r="AA24" s="17"/>
      <c r="AB24" s="17"/>
      <c r="AC24" s="17"/>
      <c r="AD24" s="17"/>
      <c r="AE24" s="17"/>
      <c r="AF24" s="1"/>
      <c r="AG24" s="1"/>
      <c r="AH24" s="17"/>
      <c r="AI24" s="17"/>
      <c r="AJ24" s="17"/>
      <c r="AK24" s="17"/>
      <c r="AL24" s="17"/>
      <c r="AM24" s="1"/>
      <c r="AN24" s="1"/>
    </row>
    <row r="25" spans="1:40" ht="33.75" x14ac:dyDescent="0.25">
      <c r="A25" s="39"/>
      <c r="B25" s="93">
        <v>9</v>
      </c>
      <c r="C25" s="32">
        <v>10</v>
      </c>
      <c r="D25" s="32">
        <v>11</v>
      </c>
      <c r="E25" s="32">
        <v>12</v>
      </c>
      <c r="F25" s="32">
        <v>13</v>
      </c>
      <c r="G25" s="32">
        <v>14</v>
      </c>
      <c r="H25" s="32">
        <v>15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19" t="s">
        <v>775</v>
      </c>
      <c r="AI25" s="17"/>
      <c r="AJ25" s="17"/>
      <c r="AK25" s="17"/>
      <c r="AL25" s="17"/>
      <c r="AN25" s="17"/>
    </row>
    <row r="26" spans="1:40" x14ac:dyDescent="0.25">
      <c r="A26" s="39"/>
      <c r="B26" s="93">
        <v>16</v>
      </c>
      <c r="C26" s="32">
        <v>17</v>
      </c>
      <c r="D26" s="32">
        <v>18</v>
      </c>
      <c r="E26" s="32">
        <v>19</v>
      </c>
      <c r="F26" s="32">
        <v>20</v>
      </c>
      <c r="G26" s="32">
        <v>21</v>
      </c>
      <c r="H26" s="32">
        <v>22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1:40" x14ac:dyDescent="0.25">
      <c r="A27" s="39"/>
      <c r="B27" s="93">
        <v>23</v>
      </c>
      <c r="C27" s="32">
        <v>24</v>
      </c>
      <c r="D27" s="32">
        <v>25</v>
      </c>
      <c r="E27" s="32">
        <v>26</v>
      </c>
      <c r="F27" s="32">
        <v>27</v>
      </c>
      <c r="G27" s="32">
        <v>28</v>
      </c>
      <c r="H27" s="32">
        <v>29</v>
      </c>
      <c r="I27" s="39"/>
      <c r="J27" s="3">
        <v>0.45833333333333298</v>
      </c>
      <c r="K27" s="17"/>
      <c r="L27" s="17"/>
      <c r="M27" s="119"/>
      <c r="N27" s="119"/>
      <c r="O27" s="119"/>
      <c r="P27" s="119"/>
      <c r="Q27" s="119"/>
      <c r="R27" s="17"/>
      <c r="S27" s="17"/>
      <c r="T27" s="119"/>
      <c r="U27" s="119"/>
      <c r="V27" s="119"/>
      <c r="W27" s="119"/>
      <c r="X27" s="119"/>
      <c r="Y27" s="17"/>
      <c r="Z27" s="17"/>
      <c r="AA27" s="119"/>
      <c r="AB27" s="119"/>
      <c r="AC27" s="119"/>
      <c r="AD27" s="119"/>
      <c r="AE27" s="119"/>
      <c r="AF27" s="17"/>
      <c r="AG27" s="17"/>
      <c r="AH27" s="119"/>
      <c r="AI27" s="119"/>
      <c r="AJ27" s="119"/>
      <c r="AK27" s="119"/>
      <c r="AL27" s="119"/>
      <c r="AM27" s="17"/>
      <c r="AN27" s="17"/>
    </row>
    <row r="28" spans="1:40" x14ac:dyDescent="0.25">
      <c r="A28" s="39"/>
      <c r="B28" s="93">
        <v>30</v>
      </c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1:40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1:40" x14ac:dyDescent="0.25">
      <c r="A30" s="39"/>
      <c r="B30" s="164" t="s">
        <v>77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1:40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"/>
      <c r="L31" s="1"/>
      <c r="M31" s="17"/>
      <c r="N31" s="17"/>
      <c r="O31" s="17"/>
      <c r="P31" s="17"/>
      <c r="Q31" s="17"/>
      <c r="R31" s="1"/>
      <c r="S31" s="1"/>
      <c r="T31" s="17"/>
      <c r="U31" s="17"/>
      <c r="V31" s="17"/>
      <c r="W31" s="17"/>
      <c r="X31" s="17"/>
      <c r="Y31" s="1"/>
      <c r="Z31" s="1"/>
      <c r="AA31" s="17"/>
      <c r="AB31" s="17"/>
      <c r="AC31" s="17"/>
      <c r="AD31" s="17"/>
      <c r="AE31" s="17"/>
      <c r="AF31" s="1"/>
      <c r="AG31" s="1"/>
      <c r="AH31" s="17"/>
      <c r="AI31" s="17"/>
      <c r="AJ31" s="17"/>
      <c r="AK31" s="17"/>
      <c r="AL31" s="17"/>
      <c r="AM31" s="1"/>
      <c r="AN31" s="1"/>
    </row>
    <row r="32" spans="1:40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"/>
      <c r="L32" s="1"/>
      <c r="M32" s="17"/>
      <c r="N32" s="17"/>
      <c r="O32" s="17"/>
      <c r="P32" s="17"/>
      <c r="Q32" s="17"/>
      <c r="R32" s="1"/>
      <c r="S32" s="1"/>
      <c r="T32" s="17"/>
      <c r="U32" s="17"/>
      <c r="V32" s="17"/>
      <c r="W32" s="17"/>
      <c r="X32" s="17"/>
      <c r="Y32" s="1"/>
      <c r="Z32" s="1"/>
      <c r="AA32" s="17"/>
      <c r="AB32" s="17"/>
      <c r="AC32" s="17"/>
      <c r="AD32" s="17"/>
      <c r="AE32" s="17"/>
      <c r="AF32" s="1"/>
      <c r="AG32" s="1"/>
      <c r="AH32" s="17"/>
      <c r="AI32" s="17"/>
      <c r="AJ32" s="17"/>
      <c r="AK32" s="17"/>
      <c r="AL32" s="17"/>
      <c r="AM32" s="1"/>
      <c r="AN32" s="1"/>
    </row>
    <row r="33" spans="1:40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"/>
      <c r="M33" s="119" t="s">
        <v>728</v>
      </c>
      <c r="N33" s="119" t="s">
        <v>728</v>
      </c>
      <c r="O33" s="119" t="s">
        <v>728</v>
      </c>
      <c r="P33" s="119" t="s">
        <v>728</v>
      </c>
      <c r="Q33" s="119" t="s">
        <v>728</v>
      </c>
      <c r="R33" s="1"/>
      <c r="S33" s="1"/>
      <c r="T33" s="119" t="s">
        <v>728</v>
      </c>
      <c r="U33" s="119" t="s">
        <v>728</v>
      </c>
      <c r="V33" s="119" t="s">
        <v>728</v>
      </c>
      <c r="W33" s="119" t="s">
        <v>728</v>
      </c>
      <c r="X33" s="119" t="s">
        <v>728</v>
      </c>
      <c r="Y33" s="1"/>
      <c r="Z33" s="1"/>
      <c r="AA33" s="119" t="s">
        <v>728</v>
      </c>
      <c r="AB33" s="119" t="s">
        <v>728</v>
      </c>
      <c r="AC33" s="119" t="s">
        <v>728</v>
      </c>
      <c r="AD33" s="119" t="s">
        <v>728</v>
      </c>
      <c r="AE33" s="119" t="s">
        <v>728</v>
      </c>
      <c r="AF33" s="1"/>
      <c r="AG33" s="1"/>
      <c r="AH33" s="119" t="s">
        <v>728</v>
      </c>
      <c r="AI33" s="119" t="s">
        <v>728</v>
      </c>
      <c r="AJ33" s="119" t="s">
        <v>728</v>
      </c>
      <c r="AK33" s="119" t="s">
        <v>728</v>
      </c>
      <c r="AL33" s="119" t="s">
        <v>729</v>
      </c>
      <c r="AM33" s="1"/>
      <c r="AN33" s="1"/>
    </row>
    <row r="34" spans="1:40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3.75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19" t="s">
        <v>773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33.75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19" t="s">
        <v>774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VLOOKUP(DATE(2018,9,B23),feriados,2)&lt;&gt;0</formula>
    </cfRule>
  </conditionalFormatting>
  <hyperlinks>
    <hyperlink ref="B4:I4" r:id="rId1" display="¿Tienes una consulta o comentario?"/>
    <hyperlink ref="H23" location="Sep!K2" display="Sep!K2"/>
    <hyperlink ref="B24" location="Sep!L2" display="Sep!L2"/>
    <hyperlink ref="C24" location="Sep!M2" display="Sep!M2"/>
    <hyperlink ref="D24" location="Sep!N2" display="Sep!N2"/>
    <hyperlink ref="E24" location="Sep!O2" display="Sep!O2"/>
    <hyperlink ref="F24" location="Sep!P2" display="Sep!P2"/>
    <hyperlink ref="G24" location="Sep!Q2" display="Sep!Q2"/>
    <hyperlink ref="H24" location="Sep!R2" display="Sep!R2"/>
    <hyperlink ref="B25" location="Sep!S2" display="Sep!S2"/>
    <hyperlink ref="C25" location="Sep!T2" display="Sep!T2"/>
    <hyperlink ref="D25" location="Sep!U2" display="Sep!U2"/>
    <hyperlink ref="E25" location="Sep!V2" display="Sep!V2"/>
    <hyperlink ref="F25" location="Sep!W2" display="Sep!W2"/>
    <hyperlink ref="G25" location="Sep!X2" display="Sep!X2"/>
    <hyperlink ref="H25" location="Sep!Y2" display="Sep!Y2"/>
    <hyperlink ref="B26" location="Sep!Z2" display="Sep!Z2"/>
    <hyperlink ref="C26" location="Sep!AA2" display="Sep!AA2"/>
    <hyperlink ref="D26" location="Sep!AB2" display="Sep!AB2"/>
    <hyperlink ref="E26" location="Sep!AC2" display="Sep!AC2"/>
    <hyperlink ref="F26" location="Sep!AD2" display="Sep!AD2"/>
    <hyperlink ref="G26" location="Sep!AE2" display="Sep!AE2"/>
    <hyperlink ref="H26" location="Sep!AF2" display="Sep!AF2"/>
    <hyperlink ref="B27" location="Sep!AG2" display="Sep!AG2"/>
    <hyperlink ref="C27" location="Sep!AH2" display="Sep!AH2"/>
    <hyperlink ref="D27" location="Sep!AI2" display="Sep!AI2"/>
    <hyperlink ref="E27" location="Sep!AJ2" display="Sep!AJ2"/>
    <hyperlink ref="F27" location="Sep!AK2" display="Sep!AK2"/>
    <hyperlink ref="G27" location="Sep!AL2" display="Sep!AL2"/>
    <hyperlink ref="H27" location="Sep!AM2" display="Sep!AM2"/>
    <hyperlink ref="B28" location="Sep!AN2" display="Sep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43374</v>
      </c>
      <c r="L1" s="36">
        <v>43375</v>
      </c>
      <c r="M1" s="36">
        <v>43376</v>
      </c>
      <c r="N1" s="36">
        <v>43377</v>
      </c>
      <c r="O1" s="36">
        <v>43378</v>
      </c>
      <c r="P1" s="36">
        <v>43379</v>
      </c>
      <c r="Q1" s="36">
        <v>43380</v>
      </c>
      <c r="R1" s="36">
        <v>43381</v>
      </c>
      <c r="S1" s="36">
        <v>43382</v>
      </c>
      <c r="T1" s="36">
        <v>43383</v>
      </c>
      <c r="U1" s="36">
        <v>43384</v>
      </c>
      <c r="V1" s="36">
        <v>43385</v>
      </c>
      <c r="W1" s="36">
        <v>43386</v>
      </c>
      <c r="X1" s="36">
        <v>43387</v>
      </c>
      <c r="Y1" s="36">
        <v>43388</v>
      </c>
      <c r="Z1" s="36">
        <v>43389</v>
      </c>
      <c r="AA1" s="36">
        <v>43390</v>
      </c>
      <c r="AB1" s="36">
        <v>43391</v>
      </c>
      <c r="AC1" s="36">
        <v>43392</v>
      </c>
      <c r="AD1" s="36">
        <v>43393</v>
      </c>
      <c r="AE1" s="36">
        <v>43394</v>
      </c>
      <c r="AF1" s="36">
        <v>43395</v>
      </c>
      <c r="AG1" s="36">
        <v>43396</v>
      </c>
      <c r="AH1" s="36">
        <v>43397</v>
      </c>
      <c r="AI1" s="36">
        <v>43398</v>
      </c>
      <c r="AJ1" s="36">
        <v>43399</v>
      </c>
      <c r="AK1" s="36">
        <v>43400</v>
      </c>
      <c r="AL1" s="36">
        <v>43401</v>
      </c>
      <c r="AM1" s="36">
        <v>43402</v>
      </c>
      <c r="AN1" s="36">
        <v>43403</v>
      </c>
      <c r="AO1" s="36">
        <v>43404</v>
      </c>
    </row>
    <row r="2" spans="1:41" ht="36" customHeight="1" x14ac:dyDescent="0.4">
      <c r="A2" s="39"/>
      <c r="B2" s="157" t="s">
        <v>52</v>
      </c>
      <c r="C2" s="158"/>
      <c r="D2" s="149" t="s">
        <v>15</v>
      </c>
      <c r="E2" s="150"/>
      <c r="F2" s="150"/>
      <c r="G2" s="150"/>
      <c r="H2" s="150"/>
      <c r="I2" s="150"/>
      <c r="J2" s="151"/>
      <c r="K2" s="49" t="s">
        <v>117</v>
      </c>
      <c r="L2" s="49" t="s">
        <v>118</v>
      </c>
      <c r="M2" s="49" t="s">
        <v>119</v>
      </c>
      <c r="N2" s="49" t="s">
        <v>120</v>
      </c>
      <c r="O2" s="49" t="s">
        <v>121</v>
      </c>
      <c r="P2" s="49" t="s">
        <v>122</v>
      </c>
      <c r="Q2" s="91" t="s">
        <v>123</v>
      </c>
      <c r="R2" s="49" t="s">
        <v>124</v>
      </c>
      <c r="S2" s="49" t="s">
        <v>125</v>
      </c>
      <c r="T2" s="49" t="s">
        <v>126</v>
      </c>
      <c r="U2" s="49" t="s">
        <v>127</v>
      </c>
      <c r="V2" s="49" t="s">
        <v>128</v>
      </c>
      <c r="W2" s="49" t="s">
        <v>129</v>
      </c>
      <c r="X2" s="91" t="s">
        <v>130</v>
      </c>
      <c r="Y2" s="49" t="s">
        <v>131</v>
      </c>
      <c r="Z2" s="49" t="s">
        <v>132</v>
      </c>
      <c r="AA2" s="49" t="s">
        <v>133</v>
      </c>
      <c r="AB2" s="49" t="s">
        <v>134</v>
      </c>
      <c r="AC2" s="49" t="s">
        <v>135</v>
      </c>
      <c r="AD2" s="49" t="s">
        <v>136</v>
      </c>
      <c r="AE2" s="91" t="s">
        <v>137</v>
      </c>
      <c r="AF2" s="49" t="s">
        <v>138</v>
      </c>
      <c r="AG2" s="49" t="s">
        <v>139</v>
      </c>
      <c r="AH2" s="49" t="s">
        <v>140</v>
      </c>
      <c r="AI2" s="49" t="s">
        <v>141</v>
      </c>
      <c r="AJ2" s="49" t="s">
        <v>142</v>
      </c>
      <c r="AK2" s="49" t="s">
        <v>143</v>
      </c>
      <c r="AL2" s="91" t="s">
        <v>144</v>
      </c>
      <c r="AM2" s="49" t="s">
        <v>145</v>
      </c>
      <c r="AN2" s="49" t="s">
        <v>238</v>
      </c>
      <c r="AO2" s="49" t="s">
        <v>239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621</v>
      </c>
      <c r="L3" s="50" t="s">
        <v>622</v>
      </c>
      <c r="M3" s="50" t="s">
        <v>623</v>
      </c>
      <c r="N3" s="50" t="s">
        <v>624</v>
      </c>
      <c r="O3" s="50" t="s">
        <v>625</v>
      </c>
      <c r="P3" s="50" t="s">
        <v>626</v>
      </c>
      <c r="Q3" s="50" t="s">
        <v>627</v>
      </c>
      <c r="R3" s="50" t="s">
        <v>628</v>
      </c>
      <c r="S3" s="50" t="s">
        <v>629</v>
      </c>
      <c r="T3" s="50" t="s">
        <v>630</v>
      </c>
      <c r="U3" s="50" t="s">
        <v>631</v>
      </c>
      <c r="V3" s="50" t="s">
        <v>632</v>
      </c>
      <c r="W3" s="50" t="s">
        <v>633</v>
      </c>
      <c r="X3" s="50" t="s">
        <v>634</v>
      </c>
      <c r="Y3" s="50" t="s">
        <v>635</v>
      </c>
      <c r="Z3" s="50" t="s">
        <v>636</v>
      </c>
      <c r="AA3" s="50" t="s">
        <v>637</v>
      </c>
      <c r="AB3" s="50" t="s">
        <v>638</v>
      </c>
      <c r="AC3" s="50" t="s">
        <v>639</v>
      </c>
      <c r="AD3" s="50" t="s">
        <v>640</v>
      </c>
      <c r="AE3" s="50" t="s">
        <v>641</v>
      </c>
      <c r="AF3" s="50" t="s">
        <v>642</v>
      </c>
      <c r="AG3" s="50" t="s">
        <v>643</v>
      </c>
      <c r="AH3" s="50" t="s">
        <v>644</v>
      </c>
      <c r="AI3" s="50" t="s">
        <v>645</v>
      </c>
      <c r="AJ3" s="50" t="s">
        <v>646</v>
      </c>
      <c r="AK3" s="50" t="s">
        <v>647</v>
      </c>
      <c r="AL3" s="50" t="s">
        <v>648</v>
      </c>
      <c r="AM3" s="50" t="s">
        <v>649</v>
      </c>
      <c r="AN3" s="50" t="s">
        <v>650</v>
      </c>
      <c r="AO3" s="50" t="s">
        <v>651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7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7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9"/>
      <c r="B23" s="42"/>
      <c r="C23" s="95">
        <v>1</v>
      </c>
      <c r="D23" s="95">
        <v>2</v>
      </c>
      <c r="E23" s="95">
        <v>3</v>
      </c>
      <c r="F23" s="95">
        <v>4</v>
      </c>
      <c r="G23" s="95">
        <v>5</v>
      </c>
      <c r="H23" s="95">
        <v>6</v>
      </c>
      <c r="I23" s="39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9"/>
      <c r="B24" s="93">
        <v>7</v>
      </c>
      <c r="C24" s="95">
        <v>8</v>
      </c>
      <c r="D24" s="95">
        <v>9</v>
      </c>
      <c r="E24" s="95">
        <v>10</v>
      </c>
      <c r="F24" s="95">
        <v>11</v>
      </c>
      <c r="G24" s="95">
        <v>12</v>
      </c>
      <c r="H24" s="95">
        <v>13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x14ac:dyDescent="0.25">
      <c r="A25" s="39"/>
      <c r="B25" s="93">
        <v>14</v>
      </c>
      <c r="C25" s="95">
        <v>15</v>
      </c>
      <c r="D25" s="95">
        <v>16</v>
      </c>
      <c r="E25" s="95">
        <v>17</v>
      </c>
      <c r="F25" s="95">
        <v>18</v>
      </c>
      <c r="G25" s="95">
        <v>19</v>
      </c>
      <c r="H25" s="95">
        <v>20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1:41" x14ac:dyDescent="0.25">
      <c r="A26" s="39"/>
      <c r="B26" s="93">
        <v>21</v>
      </c>
      <c r="C26" s="95">
        <v>22</v>
      </c>
      <c r="D26" s="95">
        <v>23</v>
      </c>
      <c r="E26" s="95">
        <v>24</v>
      </c>
      <c r="F26" s="95">
        <v>25</v>
      </c>
      <c r="G26" s="95">
        <v>26</v>
      </c>
      <c r="H26" s="95">
        <v>27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x14ac:dyDescent="0.25">
      <c r="A27" s="39"/>
      <c r="B27" s="93">
        <v>28</v>
      </c>
      <c r="C27" s="95">
        <v>29</v>
      </c>
      <c r="D27" s="32">
        <v>30</v>
      </c>
      <c r="E27" s="32">
        <v>31</v>
      </c>
      <c r="F27" s="32"/>
      <c r="G27" s="32"/>
      <c r="H27" s="32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x14ac:dyDescent="0.25">
      <c r="A28" s="39"/>
      <c r="B28" s="42"/>
      <c r="C28" s="32"/>
      <c r="D28" s="32"/>
      <c r="E28" s="32"/>
      <c r="F28" s="32"/>
      <c r="G28" s="32"/>
      <c r="H28" s="32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78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43405</v>
      </c>
      <c r="L1" s="36">
        <v>43406</v>
      </c>
      <c r="M1" s="36">
        <v>43407</v>
      </c>
      <c r="N1" s="36">
        <v>43408</v>
      </c>
      <c r="O1" s="36">
        <v>43409</v>
      </c>
      <c r="P1" s="36">
        <v>43410</v>
      </c>
      <c r="Q1" s="36">
        <v>43411</v>
      </c>
      <c r="R1" s="36">
        <v>43412</v>
      </c>
      <c r="S1" s="36">
        <v>43413</v>
      </c>
      <c r="T1" s="36">
        <v>43414</v>
      </c>
      <c r="U1" s="36">
        <v>43415</v>
      </c>
      <c r="V1" s="36">
        <v>43416</v>
      </c>
      <c r="W1" s="36">
        <v>43417</v>
      </c>
      <c r="X1" s="36">
        <v>43418</v>
      </c>
      <c r="Y1" s="36">
        <v>43419</v>
      </c>
      <c r="Z1" s="36">
        <v>43420</v>
      </c>
      <c r="AA1" s="36">
        <v>43421</v>
      </c>
      <c r="AB1" s="36">
        <v>43422</v>
      </c>
      <c r="AC1" s="36">
        <v>43423</v>
      </c>
      <c r="AD1" s="36">
        <v>43424</v>
      </c>
      <c r="AE1" s="36">
        <v>43425</v>
      </c>
      <c r="AF1" s="36">
        <v>43426</v>
      </c>
      <c r="AG1" s="36">
        <v>43427</v>
      </c>
      <c r="AH1" s="36">
        <v>43428</v>
      </c>
      <c r="AI1" s="36">
        <v>43429</v>
      </c>
      <c r="AJ1" s="36">
        <v>43430</v>
      </c>
      <c r="AK1" s="36">
        <v>43431</v>
      </c>
      <c r="AL1" s="36">
        <v>43432</v>
      </c>
      <c r="AM1" s="36">
        <v>43433</v>
      </c>
      <c r="AN1" s="36">
        <v>43434</v>
      </c>
    </row>
    <row r="2" spans="1:40" ht="36" customHeight="1" x14ac:dyDescent="0.4">
      <c r="A2" s="39"/>
      <c r="B2" s="157" t="s">
        <v>53</v>
      </c>
      <c r="C2" s="158"/>
      <c r="D2" s="149" t="s">
        <v>16</v>
      </c>
      <c r="E2" s="150"/>
      <c r="F2" s="150"/>
      <c r="G2" s="150"/>
      <c r="H2" s="150"/>
      <c r="I2" s="150"/>
      <c r="J2" s="151"/>
      <c r="K2" s="49" t="s">
        <v>285</v>
      </c>
      <c r="L2" s="49" t="s">
        <v>286</v>
      </c>
      <c r="M2" s="49" t="s">
        <v>287</v>
      </c>
      <c r="N2" s="91" t="s">
        <v>288</v>
      </c>
      <c r="O2" s="49" t="s">
        <v>289</v>
      </c>
      <c r="P2" s="49" t="s">
        <v>290</v>
      </c>
      <c r="Q2" s="49" t="s">
        <v>291</v>
      </c>
      <c r="R2" s="49" t="s">
        <v>292</v>
      </c>
      <c r="S2" s="49" t="s">
        <v>293</v>
      </c>
      <c r="T2" s="49" t="s">
        <v>294</v>
      </c>
      <c r="U2" s="91" t="s">
        <v>295</v>
      </c>
      <c r="V2" s="49" t="s">
        <v>296</v>
      </c>
      <c r="W2" s="49" t="s">
        <v>297</v>
      </c>
      <c r="X2" s="49" t="s">
        <v>298</v>
      </c>
      <c r="Y2" s="49" t="s">
        <v>299</v>
      </c>
      <c r="Z2" s="49" t="s">
        <v>300</v>
      </c>
      <c r="AA2" s="49" t="s">
        <v>240</v>
      </c>
      <c r="AB2" s="91" t="s">
        <v>241</v>
      </c>
      <c r="AC2" s="49" t="s">
        <v>242</v>
      </c>
      <c r="AD2" s="49" t="s">
        <v>243</v>
      </c>
      <c r="AE2" s="49" t="s">
        <v>244</v>
      </c>
      <c r="AF2" s="49" t="s">
        <v>245</v>
      </c>
      <c r="AG2" s="49" t="s">
        <v>246</v>
      </c>
      <c r="AH2" s="49" t="s">
        <v>247</v>
      </c>
      <c r="AI2" s="91" t="s">
        <v>248</v>
      </c>
      <c r="AJ2" s="49" t="s">
        <v>249</v>
      </c>
      <c r="AK2" s="49" t="s">
        <v>250</v>
      </c>
      <c r="AL2" s="49" t="s">
        <v>251</v>
      </c>
      <c r="AM2" s="49" t="s">
        <v>252</v>
      </c>
      <c r="AN2" s="49" t="s">
        <v>253</v>
      </c>
    </row>
    <row r="3" spans="1:40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652</v>
      </c>
      <c r="L3" s="50" t="s">
        <v>653</v>
      </c>
      <c r="M3" s="50" t="s">
        <v>654</v>
      </c>
      <c r="N3" s="50" t="s">
        <v>655</v>
      </c>
      <c r="O3" s="50" t="s">
        <v>656</v>
      </c>
      <c r="P3" s="50" t="s">
        <v>657</v>
      </c>
      <c r="Q3" s="50" t="s">
        <v>658</v>
      </c>
      <c r="R3" s="50" t="s">
        <v>659</v>
      </c>
      <c r="S3" s="50" t="s">
        <v>660</v>
      </c>
      <c r="T3" s="50" t="s">
        <v>661</v>
      </c>
      <c r="U3" s="50" t="s">
        <v>662</v>
      </c>
      <c r="V3" s="50" t="s">
        <v>663</v>
      </c>
      <c r="W3" s="50" t="s">
        <v>664</v>
      </c>
      <c r="X3" s="50" t="s">
        <v>665</v>
      </c>
      <c r="Y3" s="50" t="s">
        <v>666</v>
      </c>
      <c r="Z3" s="50" t="s">
        <v>667</v>
      </c>
      <c r="AA3" s="50" t="s">
        <v>668</v>
      </c>
      <c r="AB3" s="50" t="s">
        <v>669</v>
      </c>
      <c r="AC3" s="50" t="s">
        <v>670</v>
      </c>
      <c r="AD3" s="50" t="s">
        <v>671</v>
      </c>
      <c r="AE3" s="50" t="s">
        <v>672</v>
      </c>
      <c r="AF3" s="50" t="s">
        <v>673</v>
      </c>
      <c r="AG3" s="50" t="s">
        <v>674</v>
      </c>
      <c r="AH3" s="50" t="s">
        <v>675</v>
      </c>
      <c r="AI3" s="50" t="s">
        <v>676</v>
      </c>
      <c r="AJ3" s="50" t="s">
        <v>677</v>
      </c>
      <c r="AK3" s="50" t="s">
        <v>678</v>
      </c>
      <c r="AL3" s="50" t="s">
        <v>679</v>
      </c>
      <c r="AM3" s="50" t="s">
        <v>680</v>
      </c>
      <c r="AN3" s="50" t="s">
        <v>681</v>
      </c>
    </row>
    <row r="4" spans="1:40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N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</row>
    <row r="5" spans="1:40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7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7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39"/>
      <c r="B23" s="42"/>
      <c r="C23" s="33"/>
      <c r="D23" s="33"/>
      <c r="E23" s="33"/>
      <c r="F23" s="32">
        <v>1</v>
      </c>
      <c r="G23" s="32">
        <v>2</v>
      </c>
      <c r="H23" s="32">
        <v>3</v>
      </c>
      <c r="I23" s="39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39"/>
      <c r="B24" s="93">
        <v>4</v>
      </c>
      <c r="C24" s="32">
        <v>5</v>
      </c>
      <c r="D24" s="32">
        <v>6</v>
      </c>
      <c r="E24" s="32">
        <v>7</v>
      </c>
      <c r="F24" s="32">
        <v>8</v>
      </c>
      <c r="G24" s="32">
        <v>9</v>
      </c>
      <c r="H24" s="32">
        <v>10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1:40" x14ac:dyDescent="0.25">
      <c r="A25" s="39"/>
      <c r="B25" s="93">
        <v>11</v>
      </c>
      <c r="C25" s="32">
        <v>12</v>
      </c>
      <c r="D25" s="32">
        <v>13</v>
      </c>
      <c r="E25" s="32">
        <v>14</v>
      </c>
      <c r="F25" s="32">
        <v>15</v>
      </c>
      <c r="G25" s="32">
        <v>16</v>
      </c>
      <c r="H25" s="32">
        <v>17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1:40" x14ac:dyDescent="0.25">
      <c r="A26" s="39"/>
      <c r="B26" s="93">
        <v>18</v>
      </c>
      <c r="C26" s="32">
        <v>19</v>
      </c>
      <c r="D26" s="32">
        <v>20</v>
      </c>
      <c r="E26" s="32">
        <v>21</v>
      </c>
      <c r="F26" s="32">
        <v>22</v>
      </c>
      <c r="G26" s="32">
        <v>23</v>
      </c>
      <c r="H26" s="32">
        <v>24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1:40" x14ac:dyDescent="0.25">
      <c r="A27" s="39"/>
      <c r="B27" s="93">
        <v>25</v>
      </c>
      <c r="C27" s="32">
        <v>26</v>
      </c>
      <c r="D27" s="32">
        <v>27</v>
      </c>
      <c r="E27" s="32">
        <v>28</v>
      </c>
      <c r="F27" s="32">
        <v>29</v>
      </c>
      <c r="G27" s="32">
        <v>30</v>
      </c>
      <c r="H27" s="33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1:40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1:40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1:40" x14ac:dyDescent="0.25">
      <c r="A30" s="39"/>
      <c r="B30" s="164" t="s">
        <v>79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1:40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1:40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43435</v>
      </c>
      <c r="L1" s="36">
        <v>43436</v>
      </c>
      <c r="M1" s="36">
        <v>43437</v>
      </c>
      <c r="N1" s="36">
        <v>43438</v>
      </c>
      <c r="O1" s="36">
        <v>43439</v>
      </c>
      <c r="P1" s="36">
        <v>43440</v>
      </c>
      <c r="Q1" s="36">
        <v>43441</v>
      </c>
      <c r="R1" s="36">
        <v>43442</v>
      </c>
      <c r="S1" s="36">
        <v>43443</v>
      </c>
      <c r="T1" s="36">
        <v>43444</v>
      </c>
      <c r="U1" s="36">
        <v>43445</v>
      </c>
      <c r="V1" s="36">
        <v>43446</v>
      </c>
      <c r="W1" s="36">
        <v>43447</v>
      </c>
      <c r="X1" s="36">
        <v>43448</v>
      </c>
      <c r="Y1" s="36">
        <v>43449</v>
      </c>
      <c r="Z1" s="36">
        <v>43450</v>
      </c>
      <c r="AA1" s="36">
        <v>43451</v>
      </c>
      <c r="AB1" s="36">
        <v>43452</v>
      </c>
      <c r="AC1" s="36">
        <v>43453</v>
      </c>
      <c r="AD1" s="36">
        <v>43454</v>
      </c>
      <c r="AE1" s="36">
        <v>43455</v>
      </c>
      <c r="AF1" s="36">
        <v>43456</v>
      </c>
      <c r="AG1" s="36">
        <v>43457</v>
      </c>
      <c r="AH1" s="36">
        <v>43458</v>
      </c>
      <c r="AI1" s="36">
        <v>43459</v>
      </c>
      <c r="AJ1" s="36">
        <v>43460</v>
      </c>
      <c r="AK1" s="36">
        <v>43461</v>
      </c>
      <c r="AL1" s="36">
        <v>43462</v>
      </c>
      <c r="AM1" s="36">
        <v>43463</v>
      </c>
      <c r="AN1" s="36">
        <v>43464</v>
      </c>
      <c r="AO1" s="36">
        <v>43465</v>
      </c>
    </row>
    <row r="2" spans="1:41" ht="36" customHeight="1" x14ac:dyDescent="0.4">
      <c r="A2" s="39"/>
      <c r="B2" s="157" t="s">
        <v>42</v>
      </c>
      <c r="C2" s="158"/>
      <c r="D2" s="149" t="s">
        <v>17</v>
      </c>
      <c r="E2" s="150"/>
      <c r="F2" s="150"/>
      <c r="G2" s="150"/>
      <c r="H2" s="150"/>
      <c r="I2" s="150"/>
      <c r="J2" s="151"/>
      <c r="K2" s="49" t="s">
        <v>254</v>
      </c>
      <c r="L2" s="91" t="s">
        <v>255</v>
      </c>
      <c r="M2" s="49" t="s">
        <v>256</v>
      </c>
      <c r="N2" s="49" t="s">
        <v>257</v>
      </c>
      <c r="O2" s="49" t="s">
        <v>258</v>
      </c>
      <c r="P2" s="49" t="s">
        <v>259</v>
      </c>
      <c r="Q2" s="49" t="s">
        <v>260</v>
      </c>
      <c r="R2" s="49" t="s">
        <v>261</v>
      </c>
      <c r="S2" s="91" t="s">
        <v>262</v>
      </c>
      <c r="T2" s="49" t="s">
        <v>263</v>
      </c>
      <c r="U2" s="49" t="s">
        <v>264</v>
      </c>
      <c r="V2" s="49" t="s">
        <v>265</v>
      </c>
      <c r="W2" s="49" t="s">
        <v>266</v>
      </c>
      <c r="X2" s="49" t="s">
        <v>267</v>
      </c>
      <c r="Y2" s="49" t="s">
        <v>268</v>
      </c>
      <c r="Z2" s="91" t="s">
        <v>269</v>
      </c>
      <c r="AA2" s="49" t="s">
        <v>270</v>
      </c>
      <c r="AB2" s="49" t="s">
        <v>271</v>
      </c>
      <c r="AC2" s="49" t="s">
        <v>272</v>
      </c>
      <c r="AD2" s="49" t="s">
        <v>273</v>
      </c>
      <c r="AE2" s="49" t="s">
        <v>274</v>
      </c>
      <c r="AF2" s="49" t="s">
        <v>275</v>
      </c>
      <c r="AG2" s="91" t="s">
        <v>276</v>
      </c>
      <c r="AH2" s="49" t="s">
        <v>277</v>
      </c>
      <c r="AI2" s="49" t="s">
        <v>278</v>
      </c>
      <c r="AJ2" s="49" t="s">
        <v>279</v>
      </c>
      <c r="AK2" s="49" t="s">
        <v>280</v>
      </c>
      <c r="AL2" s="49" t="s">
        <v>281</v>
      </c>
      <c r="AM2" s="49" t="s">
        <v>282</v>
      </c>
      <c r="AN2" s="91" t="s">
        <v>283</v>
      </c>
      <c r="AO2" s="49" t="s">
        <v>284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682</v>
      </c>
      <c r="L3" s="50" t="s">
        <v>683</v>
      </c>
      <c r="M3" s="50" t="s">
        <v>684</v>
      </c>
      <c r="N3" s="50" t="s">
        <v>685</v>
      </c>
      <c r="O3" s="50" t="s">
        <v>686</v>
      </c>
      <c r="P3" s="50" t="s">
        <v>687</v>
      </c>
      <c r="Q3" s="50" t="s">
        <v>688</v>
      </c>
      <c r="R3" s="50" t="s">
        <v>689</v>
      </c>
      <c r="S3" s="50" t="s">
        <v>690</v>
      </c>
      <c r="T3" s="50" t="s">
        <v>691</v>
      </c>
      <c r="U3" s="50" t="s">
        <v>692</v>
      </c>
      <c r="V3" s="50" t="s">
        <v>693</v>
      </c>
      <c r="W3" s="50" t="s">
        <v>694</v>
      </c>
      <c r="X3" s="50" t="s">
        <v>695</v>
      </c>
      <c r="Y3" s="50" t="s">
        <v>696</v>
      </c>
      <c r="Z3" s="50" t="s">
        <v>697</v>
      </c>
      <c r="AA3" s="50" t="s">
        <v>698</v>
      </c>
      <c r="AB3" s="50" t="s">
        <v>699</v>
      </c>
      <c r="AC3" s="50" t="s">
        <v>700</v>
      </c>
      <c r="AD3" s="50" t="s">
        <v>701</v>
      </c>
      <c r="AE3" s="50" t="s">
        <v>702</v>
      </c>
      <c r="AF3" s="50" t="s">
        <v>703</v>
      </c>
      <c r="AG3" s="50" t="s">
        <v>704</v>
      </c>
      <c r="AH3" s="50" t="s">
        <v>705</v>
      </c>
      <c r="AI3" s="50" t="s">
        <v>706</v>
      </c>
      <c r="AJ3" s="50" t="s">
        <v>707</v>
      </c>
      <c r="AK3" s="50" t="s">
        <v>708</v>
      </c>
      <c r="AL3" s="50" t="s">
        <v>709</v>
      </c>
      <c r="AM3" s="50" t="s">
        <v>710</v>
      </c>
      <c r="AN3" s="50" t="s">
        <v>711</v>
      </c>
      <c r="AO3" s="50" t="s">
        <v>712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>Navidad</v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7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7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9"/>
      <c r="B23" s="42"/>
      <c r="C23" s="33"/>
      <c r="D23" s="33"/>
      <c r="E23" s="33"/>
      <c r="F23" s="33"/>
      <c r="G23" s="33"/>
      <c r="H23" s="32">
        <v>1</v>
      </c>
      <c r="I23" s="39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9"/>
      <c r="B24" s="93">
        <v>2</v>
      </c>
      <c r="C24" s="32">
        <v>3</v>
      </c>
      <c r="D24" s="32">
        <v>4</v>
      </c>
      <c r="E24" s="32">
        <v>5</v>
      </c>
      <c r="F24" s="32">
        <v>6</v>
      </c>
      <c r="G24" s="32">
        <v>7</v>
      </c>
      <c r="H24" s="32">
        <v>8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x14ac:dyDescent="0.25">
      <c r="A25" s="39"/>
      <c r="B25" s="93">
        <v>9</v>
      </c>
      <c r="C25" s="32">
        <v>10</v>
      </c>
      <c r="D25" s="32">
        <v>11</v>
      </c>
      <c r="E25" s="32">
        <v>12</v>
      </c>
      <c r="F25" s="32">
        <v>13</v>
      </c>
      <c r="G25" s="32">
        <v>14</v>
      </c>
      <c r="H25" s="32">
        <v>15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1:41" x14ac:dyDescent="0.25">
      <c r="A26" s="39"/>
      <c r="B26" s="93">
        <v>16</v>
      </c>
      <c r="C26" s="32">
        <v>17</v>
      </c>
      <c r="D26" s="32">
        <v>18</v>
      </c>
      <c r="E26" s="32">
        <v>19</v>
      </c>
      <c r="F26" s="32">
        <v>20</v>
      </c>
      <c r="G26" s="32">
        <v>21</v>
      </c>
      <c r="H26" s="32">
        <v>22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x14ac:dyDescent="0.25">
      <c r="A27" s="39"/>
      <c r="B27" s="93">
        <v>23</v>
      </c>
      <c r="C27" s="32">
        <v>24</v>
      </c>
      <c r="D27" s="32">
        <v>25</v>
      </c>
      <c r="E27" s="32">
        <v>26</v>
      </c>
      <c r="F27" s="32">
        <v>27</v>
      </c>
      <c r="G27" s="32">
        <v>28</v>
      </c>
      <c r="H27" s="32">
        <v>29</v>
      </c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x14ac:dyDescent="0.25">
      <c r="A28" s="39"/>
      <c r="B28" s="93">
        <v>30</v>
      </c>
      <c r="C28" s="32">
        <v>31</v>
      </c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80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AW23"/>
  <sheetViews>
    <sheetView showGridLines="0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7" customFormat="1" ht="52.5" customHeight="1" x14ac:dyDescent="0.5">
      <c r="B1" s="41" t="s">
        <v>713</v>
      </c>
      <c r="C1" s="6"/>
      <c r="D1" s="6"/>
      <c r="E1" s="6"/>
      <c r="F1" s="6"/>
      <c r="G1" s="6"/>
      <c r="H1" s="6"/>
      <c r="AM1" s="178" t="s">
        <v>41</v>
      </c>
      <c r="AN1" s="178"/>
      <c r="AO1" s="178"/>
      <c r="AP1" s="178"/>
      <c r="AQ1" s="178"/>
      <c r="AR1" s="178"/>
      <c r="AS1" s="178"/>
      <c r="AT1" s="178"/>
      <c r="AU1" s="178"/>
      <c r="AV1" s="178"/>
      <c r="AW1" s="178"/>
    </row>
    <row r="2" spans="2:49" ht="9" customHeight="1" x14ac:dyDescent="0.25">
      <c r="B2" s="6"/>
      <c r="C2" s="6"/>
      <c r="D2" s="6"/>
      <c r="E2" s="6"/>
      <c r="F2" s="6"/>
      <c r="G2" s="6"/>
      <c r="H2" s="6"/>
    </row>
    <row r="3" spans="2:49" ht="6" customHeight="1" x14ac:dyDescent="0.25"/>
    <row r="4" spans="2:49" ht="21" x14ac:dyDescent="0.25">
      <c r="B4" s="56">
        <v>1</v>
      </c>
      <c r="C4" s="179" t="s">
        <v>6</v>
      </c>
      <c r="D4" s="179"/>
      <c r="E4" s="179"/>
      <c r="F4" s="179"/>
      <c r="G4" s="179"/>
      <c r="H4" s="179"/>
      <c r="J4" s="56">
        <v>2</v>
      </c>
      <c r="K4" s="179" t="s">
        <v>7</v>
      </c>
      <c r="L4" s="179"/>
      <c r="M4" s="179"/>
      <c r="N4" s="179"/>
      <c r="O4" s="179"/>
      <c r="P4" s="179"/>
      <c r="R4" s="56">
        <v>3</v>
      </c>
      <c r="S4" s="179" t="s">
        <v>8</v>
      </c>
      <c r="T4" s="179"/>
      <c r="U4" s="179"/>
      <c r="V4" s="179"/>
      <c r="W4" s="179"/>
      <c r="X4" s="179"/>
      <c r="Z4" s="56">
        <v>4</v>
      </c>
      <c r="AA4" s="179" t="s">
        <v>9</v>
      </c>
      <c r="AB4" s="179"/>
      <c r="AC4" s="179"/>
      <c r="AD4" s="179"/>
      <c r="AE4" s="179"/>
      <c r="AF4" s="179"/>
      <c r="AH4" s="56">
        <v>5</v>
      </c>
      <c r="AI4" s="179" t="s">
        <v>10</v>
      </c>
      <c r="AJ4" s="179"/>
      <c r="AK4" s="179"/>
      <c r="AL4" s="179"/>
      <c r="AM4" s="179"/>
      <c r="AN4" s="179"/>
      <c r="AP4" s="56">
        <v>6</v>
      </c>
      <c r="AQ4" s="179" t="s">
        <v>11</v>
      </c>
      <c r="AR4" s="179"/>
      <c r="AS4" s="179"/>
      <c r="AT4" s="179"/>
      <c r="AU4" s="179"/>
      <c r="AV4" s="179"/>
    </row>
    <row r="5" spans="2:49" ht="4.5" customHeight="1" x14ac:dyDescent="0.25"/>
    <row r="6" spans="2:49" x14ac:dyDescent="0.25">
      <c r="B6" s="35" t="s">
        <v>0</v>
      </c>
      <c r="C6" s="35" t="s">
        <v>1</v>
      </c>
      <c r="D6" s="35" t="s">
        <v>2</v>
      </c>
      <c r="E6" s="35" t="s">
        <v>2</v>
      </c>
      <c r="F6" s="35" t="s">
        <v>3</v>
      </c>
      <c r="G6" s="35" t="s">
        <v>4</v>
      </c>
      <c r="H6" s="35" t="s">
        <v>5</v>
      </c>
      <c r="J6" s="35" t="s">
        <v>0</v>
      </c>
      <c r="K6" s="35" t="s">
        <v>1</v>
      </c>
      <c r="L6" s="35" t="s">
        <v>2</v>
      </c>
      <c r="M6" s="35" t="s">
        <v>2</v>
      </c>
      <c r="N6" s="35" t="s">
        <v>3</v>
      </c>
      <c r="O6" s="35" t="s">
        <v>4</v>
      </c>
      <c r="P6" s="35" t="s">
        <v>5</v>
      </c>
      <c r="R6" s="35" t="s">
        <v>0</v>
      </c>
      <c r="S6" s="35" t="s">
        <v>1</v>
      </c>
      <c r="T6" s="35" t="s">
        <v>2</v>
      </c>
      <c r="U6" s="35" t="s">
        <v>2</v>
      </c>
      <c r="V6" s="35" t="s">
        <v>3</v>
      </c>
      <c r="W6" s="35" t="s">
        <v>4</v>
      </c>
      <c r="X6" s="35" t="s">
        <v>5</v>
      </c>
      <c r="Z6" s="35" t="s">
        <v>0</v>
      </c>
      <c r="AA6" s="35" t="s">
        <v>1</v>
      </c>
      <c r="AB6" s="35" t="s">
        <v>2</v>
      </c>
      <c r="AC6" s="35" t="s">
        <v>2</v>
      </c>
      <c r="AD6" s="35" t="s">
        <v>3</v>
      </c>
      <c r="AE6" s="35" t="s">
        <v>4</v>
      </c>
      <c r="AF6" s="35" t="s">
        <v>5</v>
      </c>
      <c r="AH6" s="35" t="s">
        <v>0</v>
      </c>
      <c r="AI6" s="35" t="s">
        <v>1</v>
      </c>
      <c r="AJ6" s="35" t="s">
        <v>2</v>
      </c>
      <c r="AK6" s="35" t="s">
        <v>2</v>
      </c>
      <c r="AL6" s="35" t="s">
        <v>3</v>
      </c>
      <c r="AM6" s="35" t="s">
        <v>4</v>
      </c>
      <c r="AN6" s="35" t="s">
        <v>5</v>
      </c>
      <c r="AP6" s="35" t="s">
        <v>0</v>
      </c>
      <c r="AQ6" s="35" t="s">
        <v>1</v>
      </c>
      <c r="AR6" s="35" t="s">
        <v>2</v>
      </c>
      <c r="AS6" s="35" t="s">
        <v>2</v>
      </c>
      <c r="AT6" s="35" t="s">
        <v>3</v>
      </c>
      <c r="AU6" s="35" t="s">
        <v>4</v>
      </c>
      <c r="AV6" s="35" t="s">
        <v>5</v>
      </c>
    </row>
    <row r="7" spans="2:49" x14ac:dyDescent="0.25">
      <c r="B7" s="42"/>
      <c r="C7" s="17">
        <v>1</v>
      </c>
      <c r="D7" s="17">
        <v>2</v>
      </c>
      <c r="E7" s="17">
        <v>3</v>
      </c>
      <c r="F7" s="17">
        <v>4</v>
      </c>
      <c r="G7" s="17">
        <v>5</v>
      </c>
      <c r="H7" s="17">
        <v>6</v>
      </c>
      <c r="J7" s="42"/>
      <c r="K7" s="33"/>
      <c r="L7" s="33"/>
      <c r="M7" s="33"/>
      <c r="N7" s="17">
        <v>1</v>
      </c>
      <c r="O7" s="17">
        <v>2</v>
      </c>
      <c r="P7" s="17">
        <v>3</v>
      </c>
      <c r="R7" s="42"/>
      <c r="S7" s="33"/>
      <c r="T7" s="33"/>
      <c r="U7" s="33"/>
      <c r="V7" s="17">
        <v>1</v>
      </c>
      <c r="W7" s="17">
        <v>2</v>
      </c>
      <c r="X7" s="17">
        <v>3</v>
      </c>
      <c r="Z7" s="17">
        <v>1</v>
      </c>
      <c r="AA7" s="17">
        <v>2</v>
      </c>
      <c r="AB7" s="17">
        <v>3</v>
      </c>
      <c r="AC7" s="17">
        <v>4</v>
      </c>
      <c r="AD7" s="17">
        <v>5</v>
      </c>
      <c r="AE7" s="17">
        <v>6</v>
      </c>
      <c r="AF7" s="17">
        <v>7</v>
      </c>
      <c r="AH7" s="42"/>
      <c r="AI7" s="32"/>
      <c r="AJ7" s="17">
        <v>1</v>
      </c>
      <c r="AK7" s="17">
        <v>2</v>
      </c>
      <c r="AL7" s="17">
        <v>3</v>
      </c>
      <c r="AM7" s="17">
        <v>4</v>
      </c>
      <c r="AN7" s="17">
        <v>5</v>
      </c>
      <c r="AP7" s="42"/>
      <c r="AQ7" s="33"/>
      <c r="AR7" s="33"/>
      <c r="AS7" s="33"/>
      <c r="AT7" s="33"/>
      <c r="AU7" s="17">
        <v>1</v>
      </c>
      <c r="AV7" s="17">
        <v>2</v>
      </c>
    </row>
    <row r="8" spans="2:49" x14ac:dyDescent="0.25">
      <c r="B8" s="17">
        <v>7</v>
      </c>
      <c r="C8" s="17">
        <v>8</v>
      </c>
      <c r="D8" s="17">
        <v>9</v>
      </c>
      <c r="E8" s="17">
        <v>10</v>
      </c>
      <c r="F8" s="17">
        <v>11</v>
      </c>
      <c r="G8" s="17">
        <v>12</v>
      </c>
      <c r="H8" s="17">
        <v>13</v>
      </c>
      <c r="J8" s="17">
        <v>4</v>
      </c>
      <c r="K8" s="17">
        <v>5</v>
      </c>
      <c r="L8" s="17">
        <v>6</v>
      </c>
      <c r="M8" s="17">
        <v>7</v>
      </c>
      <c r="N8" s="17">
        <v>8</v>
      </c>
      <c r="O8" s="17">
        <v>9</v>
      </c>
      <c r="P8" s="17">
        <v>10</v>
      </c>
      <c r="R8" s="17">
        <v>4</v>
      </c>
      <c r="S8" s="17">
        <v>5</v>
      </c>
      <c r="T8" s="17">
        <v>6</v>
      </c>
      <c r="U8" s="17">
        <v>7</v>
      </c>
      <c r="V8" s="17">
        <v>8</v>
      </c>
      <c r="W8" s="17">
        <v>9</v>
      </c>
      <c r="X8" s="17">
        <v>10</v>
      </c>
      <c r="Z8" s="17">
        <v>8</v>
      </c>
      <c r="AA8" s="17">
        <v>9</v>
      </c>
      <c r="AB8" s="17">
        <v>10</v>
      </c>
      <c r="AC8" s="17">
        <v>11</v>
      </c>
      <c r="AD8" s="17">
        <v>12</v>
      </c>
      <c r="AE8" s="17">
        <v>13</v>
      </c>
      <c r="AF8" s="17">
        <v>14</v>
      </c>
      <c r="AH8" s="17">
        <v>6</v>
      </c>
      <c r="AI8" s="17">
        <v>7</v>
      </c>
      <c r="AJ8" s="17">
        <v>8</v>
      </c>
      <c r="AK8" s="17">
        <v>9</v>
      </c>
      <c r="AL8" s="17">
        <v>10</v>
      </c>
      <c r="AM8" s="17">
        <v>11</v>
      </c>
      <c r="AN8" s="17">
        <v>12</v>
      </c>
      <c r="AP8" s="17">
        <v>3</v>
      </c>
      <c r="AQ8" s="17">
        <v>4</v>
      </c>
      <c r="AR8" s="17">
        <v>5</v>
      </c>
      <c r="AS8" s="17">
        <v>6</v>
      </c>
      <c r="AT8" s="17">
        <v>7</v>
      </c>
      <c r="AU8" s="17">
        <v>8</v>
      </c>
      <c r="AV8" s="17">
        <v>9</v>
      </c>
    </row>
    <row r="9" spans="2:49" x14ac:dyDescent="0.25">
      <c r="B9" s="17">
        <v>14</v>
      </c>
      <c r="C9" s="17">
        <v>15</v>
      </c>
      <c r="D9" s="17">
        <v>16</v>
      </c>
      <c r="E9" s="17">
        <v>17</v>
      </c>
      <c r="F9" s="17">
        <v>18</v>
      </c>
      <c r="G9" s="17">
        <v>19</v>
      </c>
      <c r="H9" s="17">
        <v>20</v>
      </c>
      <c r="J9" s="17">
        <v>11</v>
      </c>
      <c r="K9" s="17">
        <v>12</v>
      </c>
      <c r="L9" s="17">
        <v>13</v>
      </c>
      <c r="M9" s="17">
        <v>14</v>
      </c>
      <c r="N9" s="17">
        <v>15</v>
      </c>
      <c r="O9" s="17">
        <v>16</v>
      </c>
      <c r="P9" s="17">
        <v>17</v>
      </c>
      <c r="R9" s="17">
        <v>11</v>
      </c>
      <c r="S9" s="17">
        <v>12</v>
      </c>
      <c r="T9" s="17">
        <v>13</v>
      </c>
      <c r="U9" s="17">
        <v>14</v>
      </c>
      <c r="V9" s="17">
        <v>15</v>
      </c>
      <c r="W9" s="17">
        <v>16</v>
      </c>
      <c r="X9" s="17">
        <v>17</v>
      </c>
      <c r="Z9" s="17">
        <v>15</v>
      </c>
      <c r="AA9" s="17">
        <v>16</v>
      </c>
      <c r="AB9" s="17">
        <v>17</v>
      </c>
      <c r="AC9" s="17">
        <v>18</v>
      </c>
      <c r="AD9" s="17">
        <v>19</v>
      </c>
      <c r="AE9" s="17">
        <v>20</v>
      </c>
      <c r="AF9" s="17">
        <v>21</v>
      </c>
      <c r="AH9" s="17">
        <v>13</v>
      </c>
      <c r="AI9" s="17">
        <v>14</v>
      </c>
      <c r="AJ9" s="17">
        <v>15</v>
      </c>
      <c r="AK9" s="17">
        <v>16</v>
      </c>
      <c r="AL9" s="17">
        <v>17</v>
      </c>
      <c r="AM9" s="17">
        <v>18</v>
      </c>
      <c r="AN9" s="17">
        <v>19</v>
      </c>
      <c r="AP9" s="17">
        <v>10</v>
      </c>
      <c r="AQ9" s="17">
        <v>11</v>
      </c>
      <c r="AR9" s="17">
        <v>12</v>
      </c>
      <c r="AS9" s="17">
        <v>13</v>
      </c>
      <c r="AT9" s="17">
        <v>14</v>
      </c>
      <c r="AU9" s="17">
        <v>15</v>
      </c>
      <c r="AV9" s="17">
        <v>16</v>
      </c>
    </row>
    <row r="10" spans="2:49" x14ac:dyDescent="0.25">
      <c r="B10" s="17">
        <v>21</v>
      </c>
      <c r="C10" s="17">
        <v>22</v>
      </c>
      <c r="D10" s="17">
        <v>23</v>
      </c>
      <c r="E10" s="17">
        <v>24</v>
      </c>
      <c r="F10" s="17">
        <v>25</v>
      </c>
      <c r="G10" s="17">
        <v>26</v>
      </c>
      <c r="H10" s="17">
        <v>27</v>
      </c>
      <c r="J10" s="17">
        <v>18</v>
      </c>
      <c r="K10" s="17">
        <v>19</v>
      </c>
      <c r="L10" s="17">
        <v>20</v>
      </c>
      <c r="M10" s="17">
        <v>21</v>
      </c>
      <c r="N10" s="17">
        <v>22</v>
      </c>
      <c r="O10" s="17">
        <v>23</v>
      </c>
      <c r="P10" s="17">
        <v>24</v>
      </c>
      <c r="R10" s="17">
        <v>18</v>
      </c>
      <c r="S10" s="17">
        <v>19</v>
      </c>
      <c r="T10" s="17">
        <v>20</v>
      </c>
      <c r="U10" s="17">
        <v>21</v>
      </c>
      <c r="V10" s="17">
        <v>22</v>
      </c>
      <c r="W10" s="17">
        <v>23</v>
      </c>
      <c r="X10" s="17">
        <v>24</v>
      </c>
      <c r="Z10" s="17">
        <v>22</v>
      </c>
      <c r="AA10" s="17">
        <v>23</v>
      </c>
      <c r="AB10" s="17">
        <v>24</v>
      </c>
      <c r="AC10" s="17">
        <v>25</v>
      </c>
      <c r="AD10" s="17">
        <v>26</v>
      </c>
      <c r="AE10" s="17">
        <v>27</v>
      </c>
      <c r="AF10" s="17">
        <v>28</v>
      </c>
      <c r="AH10" s="17">
        <v>20</v>
      </c>
      <c r="AI10" s="17">
        <v>21</v>
      </c>
      <c r="AJ10" s="17">
        <v>22</v>
      </c>
      <c r="AK10" s="17">
        <v>23</v>
      </c>
      <c r="AL10" s="17">
        <v>24</v>
      </c>
      <c r="AM10" s="17">
        <v>25</v>
      </c>
      <c r="AN10" s="17">
        <v>26</v>
      </c>
      <c r="AP10" s="17">
        <v>17</v>
      </c>
      <c r="AQ10" s="17">
        <v>18</v>
      </c>
      <c r="AR10" s="17">
        <v>19</v>
      </c>
      <c r="AS10" s="17">
        <v>20</v>
      </c>
      <c r="AT10" s="17">
        <v>21</v>
      </c>
      <c r="AU10" s="17">
        <v>22</v>
      </c>
      <c r="AV10" s="17">
        <v>23</v>
      </c>
    </row>
    <row r="11" spans="2:49" x14ac:dyDescent="0.25">
      <c r="B11" s="17">
        <v>28</v>
      </c>
      <c r="C11" s="17">
        <v>29</v>
      </c>
      <c r="D11" s="17">
        <v>30</v>
      </c>
      <c r="E11" s="17">
        <v>31</v>
      </c>
      <c r="F11" s="32"/>
      <c r="G11" s="32"/>
      <c r="H11" s="32"/>
      <c r="J11" s="17">
        <v>25</v>
      </c>
      <c r="K11" s="17">
        <v>26</v>
      </c>
      <c r="L11" s="17">
        <v>27</v>
      </c>
      <c r="M11" s="17">
        <v>28</v>
      </c>
      <c r="N11" s="33"/>
      <c r="O11" s="33"/>
      <c r="P11" s="33"/>
      <c r="R11" s="17">
        <v>25</v>
      </c>
      <c r="S11" s="17">
        <v>26</v>
      </c>
      <c r="T11" s="17">
        <v>27</v>
      </c>
      <c r="U11" s="17">
        <v>28</v>
      </c>
      <c r="V11" s="17">
        <v>29</v>
      </c>
      <c r="W11" s="17">
        <v>30</v>
      </c>
      <c r="X11" s="17">
        <v>31</v>
      </c>
      <c r="Z11" s="17">
        <v>29</v>
      </c>
      <c r="AA11" s="17">
        <v>30</v>
      </c>
      <c r="AB11" s="33"/>
      <c r="AC11" s="33"/>
      <c r="AD11" s="33"/>
      <c r="AE11" s="33"/>
      <c r="AF11" s="33"/>
      <c r="AH11" s="17">
        <v>27</v>
      </c>
      <c r="AI11" s="17">
        <v>28</v>
      </c>
      <c r="AJ11" s="17">
        <v>29</v>
      </c>
      <c r="AK11" s="17">
        <v>30</v>
      </c>
      <c r="AL11" s="17">
        <v>31</v>
      </c>
      <c r="AM11" s="96"/>
      <c r="AN11" s="96"/>
      <c r="AP11" s="17">
        <v>24</v>
      </c>
      <c r="AQ11" s="17">
        <v>25</v>
      </c>
      <c r="AR11" s="17">
        <v>26</v>
      </c>
      <c r="AS11" s="17">
        <v>27</v>
      </c>
      <c r="AT11" s="17">
        <v>28</v>
      </c>
      <c r="AU11" s="17">
        <v>29</v>
      </c>
      <c r="AV11" s="17">
        <v>30</v>
      </c>
    </row>
    <row r="12" spans="2:49" x14ac:dyDescent="0.25">
      <c r="B12" s="42"/>
      <c r="C12" s="32"/>
      <c r="D12" s="32"/>
      <c r="E12" s="32"/>
      <c r="F12" s="32"/>
      <c r="G12" s="32"/>
      <c r="H12" s="32"/>
      <c r="J12" s="94"/>
      <c r="K12" s="33"/>
      <c r="L12" s="33"/>
      <c r="M12" s="33"/>
      <c r="N12" s="33"/>
      <c r="O12" s="33"/>
      <c r="P12" s="33"/>
      <c r="R12" s="94"/>
      <c r="S12" s="33"/>
      <c r="T12" s="33"/>
      <c r="U12" s="33"/>
      <c r="V12" s="33"/>
      <c r="W12" s="33"/>
      <c r="X12" s="33"/>
      <c r="Z12" s="94"/>
      <c r="AA12" s="33"/>
      <c r="AB12" s="33"/>
      <c r="AC12" s="33"/>
      <c r="AD12" s="33"/>
      <c r="AE12" s="33"/>
      <c r="AF12" s="33"/>
      <c r="AH12" s="94"/>
      <c r="AI12" s="32"/>
      <c r="AJ12" s="32"/>
      <c r="AK12" s="32"/>
      <c r="AL12" s="32"/>
      <c r="AM12" s="32"/>
      <c r="AN12" s="32"/>
      <c r="AP12" s="94"/>
      <c r="AQ12" s="33"/>
      <c r="AR12" s="33"/>
      <c r="AS12" s="33"/>
      <c r="AT12" s="33"/>
      <c r="AU12" s="33"/>
      <c r="AV12" s="33"/>
    </row>
    <row r="13" spans="2:49" ht="6" customHeight="1" x14ac:dyDescent="0.25"/>
    <row r="14" spans="2:49" ht="21" x14ac:dyDescent="0.25">
      <c r="B14" s="56">
        <v>7</v>
      </c>
      <c r="C14" s="179" t="s">
        <v>12</v>
      </c>
      <c r="D14" s="179"/>
      <c r="E14" s="179"/>
      <c r="F14" s="179"/>
      <c r="G14" s="179"/>
      <c r="H14" s="179"/>
      <c r="J14" s="56">
        <v>8</v>
      </c>
      <c r="K14" s="179" t="s">
        <v>13</v>
      </c>
      <c r="L14" s="179"/>
      <c r="M14" s="179"/>
      <c r="N14" s="179"/>
      <c r="O14" s="179"/>
      <c r="P14" s="179"/>
      <c r="R14" s="56">
        <v>9</v>
      </c>
      <c r="S14" s="179" t="s">
        <v>14</v>
      </c>
      <c r="T14" s="179"/>
      <c r="U14" s="179"/>
      <c r="V14" s="179"/>
      <c r="W14" s="179"/>
      <c r="X14" s="179"/>
      <c r="Z14" s="56">
        <v>10</v>
      </c>
      <c r="AA14" s="179" t="s">
        <v>15</v>
      </c>
      <c r="AB14" s="179"/>
      <c r="AC14" s="179"/>
      <c r="AD14" s="179"/>
      <c r="AE14" s="179"/>
      <c r="AF14" s="179"/>
      <c r="AH14" s="56">
        <v>11</v>
      </c>
      <c r="AI14" s="179" t="s">
        <v>16</v>
      </c>
      <c r="AJ14" s="179"/>
      <c r="AK14" s="179"/>
      <c r="AL14" s="179"/>
      <c r="AM14" s="179"/>
      <c r="AN14" s="179"/>
      <c r="AP14" s="56">
        <v>12</v>
      </c>
      <c r="AQ14" s="179" t="s">
        <v>17</v>
      </c>
      <c r="AR14" s="179"/>
      <c r="AS14" s="179"/>
      <c r="AT14" s="179"/>
      <c r="AU14" s="179"/>
      <c r="AV14" s="179"/>
    </row>
    <row r="15" spans="2:49" ht="4.5" customHeight="1" x14ac:dyDescent="0.25"/>
    <row r="16" spans="2:49" x14ac:dyDescent="0.25">
      <c r="B16" s="35" t="s">
        <v>0</v>
      </c>
      <c r="C16" s="35" t="s">
        <v>1</v>
      </c>
      <c r="D16" s="35" t="s">
        <v>2</v>
      </c>
      <c r="E16" s="35" t="s">
        <v>2</v>
      </c>
      <c r="F16" s="35" t="s">
        <v>3</v>
      </c>
      <c r="G16" s="35" t="s">
        <v>4</v>
      </c>
      <c r="H16" s="35" t="s">
        <v>5</v>
      </c>
      <c r="J16" s="35" t="s">
        <v>0</v>
      </c>
      <c r="K16" s="35" t="s">
        <v>1</v>
      </c>
      <c r="L16" s="35" t="s">
        <v>2</v>
      </c>
      <c r="M16" s="35" t="s">
        <v>2</v>
      </c>
      <c r="N16" s="35" t="s">
        <v>3</v>
      </c>
      <c r="O16" s="35" t="s">
        <v>4</v>
      </c>
      <c r="P16" s="35" t="s">
        <v>5</v>
      </c>
      <c r="R16" s="35" t="s">
        <v>0</v>
      </c>
      <c r="S16" s="35" t="s">
        <v>1</v>
      </c>
      <c r="T16" s="35" t="s">
        <v>2</v>
      </c>
      <c r="U16" s="35" t="s">
        <v>2</v>
      </c>
      <c r="V16" s="35" t="s">
        <v>3</v>
      </c>
      <c r="W16" s="35" t="s">
        <v>4</v>
      </c>
      <c r="X16" s="35" t="s">
        <v>5</v>
      </c>
      <c r="Z16" s="35" t="s">
        <v>0</v>
      </c>
      <c r="AA16" s="35" t="s">
        <v>1</v>
      </c>
      <c r="AB16" s="35" t="s">
        <v>2</v>
      </c>
      <c r="AC16" s="35" t="s">
        <v>2</v>
      </c>
      <c r="AD16" s="35" t="s">
        <v>3</v>
      </c>
      <c r="AE16" s="35" t="s">
        <v>4</v>
      </c>
      <c r="AF16" s="35" t="s">
        <v>5</v>
      </c>
      <c r="AH16" s="35" t="s">
        <v>0</v>
      </c>
      <c r="AI16" s="35" t="s">
        <v>1</v>
      </c>
      <c r="AJ16" s="35" t="s">
        <v>2</v>
      </c>
      <c r="AK16" s="35" t="s">
        <v>2</v>
      </c>
      <c r="AL16" s="35" t="s">
        <v>3</v>
      </c>
      <c r="AM16" s="35" t="s">
        <v>4</v>
      </c>
      <c r="AN16" s="35" t="s">
        <v>5</v>
      </c>
      <c r="AP16" s="35" t="s">
        <v>0</v>
      </c>
      <c r="AQ16" s="35" t="s">
        <v>1</v>
      </c>
      <c r="AR16" s="35" t="s">
        <v>2</v>
      </c>
      <c r="AS16" s="35" t="s">
        <v>2</v>
      </c>
      <c r="AT16" s="35" t="s">
        <v>3</v>
      </c>
      <c r="AU16" s="35" t="s">
        <v>4</v>
      </c>
      <c r="AV16" s="35" t="s">
        <v>5</v>
      </c>
    </row>
    <row r="17" spans="2:48" x14ac:dyDescent="0.25">
      <c r="B17" s="17">
        <v>1</v>
      </c>
      <c r="C17" s="17">
        <v>2</v>
      </c>
      <c r="D17" s="17">
        <v>3</v>
      </c>
      <c r="E17" s="17">
        <v>4</v>
      </c>
      <c r="F17" s="17">
        <v>5</v>
      </c>
      <c r="G17" s="17">
        <v>6</v>
      </c>
      <c r="H17" s="17">
        <v>7</v>
      </c>
      <c r="J17" s="42"/>
      <c r="K17" s="33"/>
      <c r="L17" s="33"/>
      <c r="M17" s="17">
        <v>1</v>
      </c>
      <c r="N17" s="17">
        <v>2</v>
      </c>
      <c r="O17" s="17">
        <v>3</v>
      </c>
      <c r="P17" s="17">
        <v>4</v>
      </c>
      <c r="R17" s="42"/>
      <c r="S17" s="33"/>
      <c r="T17" s="33"/>
      <c r="U17" s="33"/>
      <c r="V17" s="33"/>
      <c r="W17" s="33"/>
      <c r="X17" s="17">
        <v>1</v>
      </c>
      <c r="Z17" s="42"/>
      <c r="AA17" s="17">
        <v>1</v>
      </c>
      <c r="AB17" s="17">
        <v>2</v>
      </c>
      <c r="AC17" s="17">
        <v>3</v>
      </c>
      <c r="AD17" s="17">
        <v>4</v>
      </c>
      <c r="AE17" s="17">
        <v>5</v>
      </c>
      <c r="AF17" s="17">
        <v>6</v>
      </c>
      <c r="AH17" s="42"/>
      <c r="AI17" s="33"/>
      <c r="AJ17" s="33"/>
      <c r="AK17" s="33"/>
      <c r="AL17" s="17">
        <v>1</v>
      </c>
      <c r="AM17" s="17">
        <v>2</v>
      </c>
      <c r="AN17" s="17">
        <v>3</v>
      </c>
      <c r="AP17" s="42"/>
      <c r="AQ17" s="33"/>
      <c r="AR17" s="33"/>
      <c r="AS17" s="33"/>
      <c r="AT17" s="33"/>
      <c r="AU17" s="33"/>
      <c r="AV17" s="17">
        <v>1</v>
      </c>
    </row>
    <row r="18" spans="2:48" x14ac:dyDescent="0.25">
      <c r="B18" s="17">
        <v>8</v>
      </c>
      <c r="C18" s="17">
        <v>9</v>
      </c>
      <c r="D18" s="17">
        <v>10</v>
      </c>
      <c r="E18" s="17">
        <v>11</v>
      </c>
      <c r="F18" s="17">
        <v>12</v>
      </c>
      <c r="G18" s="17">
        <v>13</v>
      </c>
      <c r="H18" s="17">
        <v>14</v>
      </c>
      <c r="J18" s="17">
        <v>5</v>
      </c>
      <c r="K18" s="17">
        <v>6</v>
      </c>
      <c r="L18" s="17">
        <v>7</v>
      </c>
      <c r="M18" s="17">
        <v>8</v>
      </c>
      <c r="N18" s="17">
        <v>9</v>
      </c>
      <c r="O18" s="17">
        <v>10</v>
      </c>
      <c r="P18" s="17">
        <v>11</v>
      </c>
      <c r="R18" s="17">
        <v>2</v>
      </c>
      <c r="S18" s="17">
        <v>3</v>
      </c>
      <c r="T18" s="17">
        <v>4</v>
      </c>
      <c r="U18" s="17">
        <v>5</v>
      </c>
      <c r="V18" s="17">
        <v>6</v>
      </c>
      <c r="W18" s="17">
        <v>7</v>
      </c>
      <c r="X18" s="17">
        <v>8</v>
      </c>
      <c r="Z18" s="17">
        <v>7</v>
      </c>
      <c r="AA18" s="17">
        <v>8</v>
      </c>
      <c r="AB18" s="17">
        <v>9</v>
      </c>
      <c r="AC18" s="17">
        <v>10</v>
      </c>
      <c r="AD18" s="17">
        <v>11</v>
      </c>
      <c r="AE18" s="17">
        <v>12</v>
      </c>
      <c r="AF18" s="17">
        <v>13</v>
      </c>
      <c r="AH18" s="17">
        <v>4</v>
      </c>
      <c r="AI18" s="17">
        <v>5</v>
      </c>
      <c r="AJ18" s="17">
        <v>6</v>
      </c>
      <c r="AK18" s="17">
        <v>7</v>
      </c>
      <c r="AL18" s="17">
        <v>8</v>
      </c>
      <c r="AM18" s="17">
        <v>9</v>
      </c>
      <c r="AN18" s="17">
        <v>10</v>
      </c>
      <c r="AP18" s="17">
        <v>2</v>
      </c>
      <c r="AQ18" s="17">
        <v>3</v>
      </c>
      <c r="AR18" s="17">
        <v>4</v>
      </c>
      <c r="AS18" s="17">
        <v>5</v>
      </c>
      <c r="AT18" s="17">
        <v>6</v>
      </c>
      <c r="AU18" s="17">
        <v>7</v>
      </c>
      <c r="AV18" s="17">
        <v>8</v>
      </c>
    </row>
    <row r="19" spans="2:48" x14ac:dyDescent="0.25">
      <c r="B19" s="17">
        <v>15</v>
      </c>
      <c r="C19" s="17">
        <v>16</v>
      </c>
      <c r="D19" s="17">
        <v>17</v>
      </c>
      <c r="E19" s="17">
        <v>18</v>
      </c>
      <c r="F19" s="17">
        <v>19</v>
      </c>
      <c r="G19" s="17">
        <v>20</v>
      </c>
      <c r="H19" s="17">
        <v>21</v>
      </c>
      <c r="J19" s="17">
        <v>12</v>
      </c>
      <c r="K19" s="17">
        <v>13</v>
      </c>
      <c r="L19" s="17">
        <v>14</v>
      </c>
      <c r="M19" s="17">
        <v>15</v>
      </c>
      <c r="N19" s="17">
        <v>16</v>
      </c>
      <c r="O19" s="17">
        <v>17</v>
      </c>
      <c r="P19" s="17">
        <v>18</v>
      </c>
      <c r="R19" s="17">
        <v>9</v>
      </c>
      <c r="S19" s="17">
        <v>10</v>
      </c>
      <c r="T19" s="17">
        <v>11</v>
      </c>
      <c r="U19" s="17">
        <v>12</v>
      </c>
      <c r="V19" s="17">
        <v>13</v>
      </c>
      <c r="W19" s="17">
        <v>14</v>
      </c>
      <c r="X19" s="17">
        <v>15</v>
      </c>
      <c r="Z19" s="17">
        <v>14</v>
      </c>
      <c r="AA19" s="17">
        <v>15</v>
      </c>
      <c r="AB19" s="17">
        <v>16</v>
      </c>
      <c r="AC19" s="17">
        <v>17</v>
      </c>
      <c r="AD19" s="17">
        <v>18</v>
      </c>
      <c r="AE19" s="17">
        <v>19</v>
      </c>
      <c r="AF19" s="17">
        <v>20</v>
      </c>
      <c r="AH19" s="17">
        <v>11</v>
      </c>
      <c r="AI19" s="17">
        <v>12</v>
      </c>
      <c r="AJ19" s="17">
        <v>13</v>
      </c>
      <c r="AK19" s="17">
        <v>14</v>
      </c>
      <c r="AL19" s="17">
        <v>15</v>
      </c>
      <c r="AM19" s="17">
        <v>16</v>
      </c>
      <c r="AN19" s="17">
        <v>17</v>
      </c>
      <c r="AP19" s="17">
        <v>9</v>
      </c>
      <c r="AQ19" s="17">
        <v>10</v>
      </c>
      <c r="AR19" s="17">
        <v>11</v>
      </c>
      <c r="AS19" s="17">
        <v>12</v>
      </c>
      <c r="AT19" s="17">
        <v>13</v>
      </c>
      <c r="AU19" s="17">
        <v>14</v>
      </c>
      <c r="AV19" s="17">
        <v>15</v>
      </c>
    </row>
    <row r="20" spans="2:48" x14ac:dyDescent="0.25">
      <c r="B20" s="17">
        <v>22</v>
      </c>
      <c r="C20" s="17">
        <v>23</v>
      </c>
      <c r="D20" s="17">
        <v>24</v>
      </c>
      <c r="E20" s="17">
        <v>25</v>
      </c>
      <c r="F20" s="17">
        <v>26</v>
      </c>
      <c r="G20" s="17">
        <v>27</v>
      </c>
      <c r="H20" s="17">
        <v>28</v>
      </c>
      <c r="J20" s="17">
        <v>19</v>
      </c>
      <c r="K20" s="17">
        <v>20</v>
      </c>
      <c r="L20" s="17">
        <v>21</v>
      </c>
      <c r="M20" s="17">
        <v>22</v>
      </c>
      <c r="N20" s="17">
        <v>23</v>
      </c>
      <c r="O20" s="17">
        <v>24</v>
      </c>
      <c r="P20" s="17">
        <v>25</v>
      </c>
      <c r="R20" s="17">
        <v>16</v>
      </c>
      <c r="S20" s="17">
        <v>17</v>
      </c>
      <c r="T20" s="17">
        <v>18</v>
      </c>
      <c r="U20" s="17">
        <v>19</v>
      </c>
      <c r="V20" s="17">
        <v>20</v>
      </c>
      <c r="W20" s="17">
        <v>21</v>
      </c>
      <c r="X20" s="17">
        <v>22</v>
      </c>
      <c r="Z20" s="17">
        <v>21</v>
      </c>
      <c r="AA20" s="17">
        <v>22</v>
      </c>
      <c r="AB20" s="17">
        <v>23</v>
      </c>
      <c r="AC20" s="17">
        <v>24</v>
      </c>
      <c r="AD20" s="17">
        <v>25</v>
      </c>
      <c r="AE20" s="17">
        <v>26</v>
      </c>
      <c r="AF20" s="17">
        <v>27</v>
      </c>
      <c r="AH20" s="17">
        <v>18</v>
      </c>
      <c r="AI20" s="17">
        <v>19</v>
      </c>
      <c r="AJ20" s="17">
        <v>20</v>
      </c>
      <c r="AK20" s="17">
        <v>21</v>
      </c>
      <c r="AL20" s="17">
        <v>22</v>
      </c>
      <c r="AM20" s="17">
        <v>23</v>
      </c>
      <c r="AN20" s="17">
        <v>24</v>
      </c>
      <c r="AP20" s="17">
        <v>16</v>
      </c>
      <c r="AQ20" s="17">
        <v>17</v>
      </c>
      <c r="AR20" s="17">
        <v>18</v>
      </c>
      <c r="AS20" s="17">
        <v>19</v>
      </c>
      <c r="AT20" s="17">
        <v>20</v>
      </c>
      <c r="AU20" s="17">
        <v>21</v>
      </c>
      <c r="AV20" s="17">
        <v>22</v>
      </c>
    </row>
    <row r="21" spans="2:48" x14ac:dyDescent="0.25">
      <c r="B21" s="17">
        <v>29</v>
      </c>
      <c r="C21" s="17">
        <v>30</v>
      </c>
      <c r="D21" s="17">
        <v>31</v>
      </c>
      <c r="E21" s="33"/>
      <c r="F21" s="33"/>
      <c r="G21" s="33"/>
      <c r="H21" s="33"/>
      <c r="J21" s="17">
        <v>26</v>
      </c>
      <c r="K21" s="17">
        <v>27</v>
      </c>
      <c r="L21" s="17">
        <v>28</v>
      </c>
      <c r="M21" s="17">
        <v>29</v>
      </c>
      <c r="N21" s="17">
        <v>30</v>
      </c>
      <c r="O21" s="17">
        <v>31</v>
      </c>
      <c r="P21" s="33"/>
      <c r="R21" s="17">
        <v>23</v>
      </c>
      <c r="S21" s="17">
        <v>24</v>
      </c>
      <c r="T21" s="17">
        <v>25</v>
      </c>
      <c r="U21" s="17">
        <v>26</v>
      </c>
      <c r="V21" s="17">
        <v>27</v>
      </c>
      <c r="W21" s="17">
        <v>28</v>
      </c>
      <c r="X21" s="17">
        <v>29</v>
      </c>
      <c r="Z21" s="17">
        <v>28</v>
      </c>
      <c r="AA21" s="17">
        <v>29</v>
      </c>
      <c r="AB21" s="17">
        <v>30</v>
      </c>
      <c r="AC21" s="17">
        <v>31</v>
      </c>
      <c r="AD21" s="32"/>
      <c r="AE21" s="32"/>
      <c r="AF21" s="32"/>
      <c r="AH21" s="17">
        <v>25</v>
      </c>
      <c r="AI21" s="17">
        <v>26</v>
      </c>
      <c r="AJ21" s="17">
        <v>27</v>
      </c>
      <c r="AK21" s="17">
        <v>28</v>
      </c>
      <c r="AL21" s="17">
        <v>29</v>
      </c>
      <c r="AM21" s="17">
        <v>30</v>
      </c>
      <c r="AN21" s="33"/>
      <c r="AP21" s="17">
        <v>23</v>
      </c>
      <c r="AQ21" s="17">
        <v>24</v>
      </c>
      <c r="AR21" s="17">
        <v>25</v>
      </c>
      <c r="AS21" s="17">
        <v>26</v>
      </c>
      <c r="AT21" s="17">
        <v>27</v>
      </c>
      <c r="AU21" s="17">
        <v>28</v>
      </c>
      <c r="AV21" s="17">
        <v>29</v>
      </c>
    </row>
    <row r="22" spans="2:48" x14ac:dyDescent="0.25">
      <c r="B22" s="94"/>
      <c r="C22" s="33"/>
      <c r="D22" s="33"/>
      <c r="E22" s="33"/>
      <c r="F22" s="33"/>
      <c r="G22" s="33"/>
      <c r="H22" s="33"/>
      <c r="J22" s="94"/>
      <c r="K22" s="33"/>
      <c r="L22" s="33"/>
      <c r="M22" s="33"/>
      <c r="N22" s="33"/>
      <c r="O22" s="33"/>
      <c r="P22" s="33"/>
      <c r="R22" s="17">
        <v>30</v>
      </c>
      <c r="S22" s="33"/>
      <c r="T22" s="33"/>
      <c r="U22" s="33"/>
      <c r="V22" s="33"/>
      <c r="W22" s="33"/>
      <c r="X22" s="33"/>
      <c r="Z22" s="42"/>
      <c r="AA22" s="32"/>
      <c r="AB22" s="32"/>
      <c r="AC22" s="32"/>
      <c r="AD22" s="32"/>
      <c r="AE22" s="32"/>
      <c r="AF22" s="32"/>
      <c r="AH22" s="94"/>
      <c r="AI22" s="33"/>
      <c r="AJ22" s="33"/>
      <c r="AK22" s="33"/>
      <c r="AL22" s="33"/>
      <c r="AM22" s="33"/>
      <c r="AN22" s="33"/>
      <c r="AP22" s="17">
        <v>30</v>
      </c>
      <c r="AQ22" s="17">
        <v>31</v>
      </c>
      <c r="AR22" s="33"/>
      <c r="AS22" s="33"/>
      <c r="AT22" s="33"/>
      <c r="AU22" s="33"/>
      <c r="AV22" s="33"/>
    </row>
    <row r="23" spans="2:48" ht="6" customHeight="1" x14ac:dyDescent="0.25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7" customFormat="1" ht="52.5" customHeight="1" x14ac:dyDescent="0.5">
      <c r="B1" s="41" t="s">
        <v>714</v>
      </c>
      <c r="E1" s="6"/>
      <c r="F1" s="6"/>
      <c r="G1" s="6"/>
      <c r="H1" s="6"/>
      <c r="I1" s="6"/>
      <c r="J1" s="6"/>
      <c r="AF1" s="178" t="s">
        <v>41</v>
      </c>
      <c r="AG1" s="178"/>
      <c r="AH1" s="178"/>
      <c r="AI1" s="178"/>
      <c r="AJ1" s="178"/>
      <c r="AK1" s="178"/>
      <c r="AL1" s="178"/>
      <c r="AM1" s="178"/>
      <c r="AN1" s="178"/>
      <c r="AO1" s="178"/>
    </row>
    <row r="2" spans="2:41" ht="9.9499999999999993" customHeight="1" x14ac:dyDescent="0.25">
      <c r="D2" s="6"/>
      <c r="E2" s="6"/>
      <c r="F2" s="6"/>
      <c r="G2" s="6"/>
      <c r="H2" s="6"/>
      <c r="I2" s="6"/>
      <c r="J2" s="6"/>
    </row>
    <row r="3" spans="2:41" ht="6" customHeight="1" x14ac:dyDescent="0.25"/>
    <row r="4" spans="2:41" x14ac:dyDescent="0.25">
      <c r="D4" s="35" t="s">
        <v>0</v>
      </c>
      <c r="E4" s="35" t="s">
        <v>1</v>
      </c>
      <c r="F4" s="35" t="s">
        <v>2</v>
      </c>
      <c r="G4" s="35" t="s">
        <v>2</v>
      </c>
      <c r="H4" s="35" t="s">
        <v>3</v>
      </c>
      <c r="I4" s="35" t="s">
        <v>4</v>
      </c>
      <c r="J4" s="35" t="s">
        <v>5</v>
      </c>
      <c r="K4" s="35" t="s">
        <v>0</v>
      </c>
      <c r="L4" s="35" t="s">
        <v>1</v>
      </c>
      <c r="M4" s="35" t="s">
        <v>2</v>
      </c>
      <c r="N4" s="35" t="s">
        <v>2</v>
      </c>
      <c r="O4" s="35" t="s">
        <v>3</v>
      </c>
      <c r="P4" s="35" t="s">
        <v>4</v>
      </c>
      <c r="Q4" s="35" t="s">
        <v>5</v>
      </c>
      <c r="R4" s="35" t="s">
        <v>0</v>
      </c>
      <c r="S4" s="35" t="s">
        <v>1</v>
      </c>
      <c r="T4" s="35" t="s">
        <v>2</v>
      </c>
      <c r="U4" s="35" t="s">
        <v>2</v>
      </c>
      <c r="V4" s="35" t="s">
        <v>3</v>
      </c>
      <c r="W4" s="35" t="s">
        <v>4</v>
      </c>
      <c r="X4" s="35" t="s">
        <v>5</v>
      </c>
      <c r="Y4" s="35" t="s">
        <v>0</v>
      </c>
      <c r="Z4" s="35" t="s">
        <v>1</v>
      </c>
      <c r="AA4" s="35" t="s">
        <v>2</v>
      </c>
      <c r="AB4" s="35" t="s">
        <v>2</v>
      </c>
      <c r="AC4" s="35" t="s">
        <v>3</v>
      </c>
      <c r="AD4" s="35" t="s">
        <v>4</v>
      </c>
      <c r="AE4" s="35" t="s">
        <v>5</v>
      </c>
      <c r="AF4" s="35" t="s">
        <v>0</v>
      </c>
      <c r="AG4" s="35" t="s">
        <v>1</v>
      </c>
      <c r="AH4" s="35" t="s">
        <v>2</v>
      </c>
      <c r="AI4" s="35" t="s">
        <v>2</v>
      </c>
      <c r="AJ4" s="35" t="s">
        <v>3</v>
      </c>
      <c r="AK4" s="35" t="s">
        <v>4</v>
      </c>
      <c r="AL4" s="35" t="s">
        <v>5</v>
      </c>
      <c r="AM4" s="35" t="s">
        <v>0</v>
      </c>
      <c r="AN4" s="35" t="s">
        <v>1</v>
      </c>
    </row>
    <row r="5" spans="2:41" ht="15.75" x14ac:dyDescent="0.25">
      <c r="B5" s="56">
        <v>1</v>
      </c>
      <c r="C5" s="48" t="s">
        <v>6</v>
      </c>
      <c r="D5" s="47"/>
      <c r="E5" s="5">
        <v>1</v>
      </c>
      <c r="F5" s="5">
        <v>2</v>
      </c>
      <c r="G5" s="5">
        <v>3</v>
      </c>
      <c r="H5" s="5">
        <v>4</v>
      </c>
      <c r="I5" s="5">
        <v>5</v>
      </c>
      <c r="J5" s="5">
        <v>6</v>
      </c>
      <c r="K5" s="47">
        <v>7</v>
      </c>
      <c r="L5" s="5">
        <v>8</v>
      </c>
      <c r="M5" s="5">
        <v>9</v>
      </c>
      <c r="N5" s="5">
        <v>10</v>
      </c>
      <c r="O5" s="5">
        <v>11</v>
      </c>
      <c r="P5" s="5">
        <v>12</v>
      </c>
      <c r="Q5" s="5">
        <v>13</v>
      </c>
      <c r="R5" s="47">
        <v>14</v>
      </c>
      <c r="S5" s="5">
        <v>15</v>
      </c>
      <c r="T5" s="5">
        <v>16</v>
      </c>
      <c r="U5" s="5">
        <v>17</v>
      </c>
      <c r="V5" s="5">
        <v>18</v>
      </c>
      <c r="W5" s="5">
        <v>19</v>
      </c>
      <c r="X5" s="5">
        <v>20</v>
      </c>
      <c r="Y5" s="47">
        <v>21</v>
      </c>
      <c r="Z5" s="5">
        <v>22</v>
      </c>
      <c r="AA5" s="5">
        <v>23</v>
      </c>
      <c r="AB5" s="5">
        <v>24</v>
      </c>
      <c r="AC5" s="5">
        <v>25</v>
      </c>
      <c r="AD5" s="5">
        <v>26</v>
      </c>
      <c r="AE5" s="5">
        <v>27</v>
      </c>
      <c r="AF5" s="47">
        <v>28</v>
      </c>
      <c r="AG5" s="5">
        <v>29</v>
      </c>
      <c r="AH5" s="5">
        <v>30</v>
      </c>
      <c r="AI5" s="5">
        <v>31</v>
      </c>
      <c r="AJ5" s="5"/>
      <c r="AK5" s="5"/>
      <c r="AL5" s="5"/>
      <c r="AM5" s="47"/>
      <c r="AN5" s="5"/>
    </row>
    <row r="6" spans="2:41" ht="15.75" x14ac:dyDescent="0.25">
      <c r="B6" s="56">
        <v>2</v>
      </c>
      <c r="C6" s="48" t="s">
        <v>7</v>
      </c>
      <c r="D6" s="47"/>
      <c r="E6" s="5"/>
      <c r="F6" s="5"/>
      <c r="G6" s="5"/>
      <c r="H6" s="5">
        <v>1</v>
      </c>
      <c r="I6" s="5">
        <v>2</v>
      </c>
      <c r="J6" s="5">
        <v>3</v>
      </c>
      <c r="K6" s="47">
        <v>4</v>
      </c>
      <c r="L6" s="5">
        <v>5</v>
      </c>
      <c r="M6" s="5">
        <v>6</v>
      </c>
      <c r="N6" s="5">
        <v>7</v>
      </c>
      <c r="O6" s="5">
        <v>8</v>
      </c>
      <c r="P6" s="5">
        <v>9</v>
      </c>
      <c r="Q6" s="5">
        <v>10</v>
      </c>
      <c r="R6" s="47">
        <v>11</v>
      </c>
      <c r="S6" s="5">
        <v>12</v>
      </c>
      <c r="T6" s="5">
        <v>13</v>
      </c>
      <c r="U6" s="5">
        <v>14</v>
      </c>
      <c r="V6" s="5">
        <v>15</v>
      </c>
      <c r="W6" s="5">
        <v>16</v>
      </c>
      <c r="X6" s="5">
        <v>17</v>
      </c>
      <c r="Y6" s="47">
        <v>18</v>
      </c>
      <c r="Z6" s="5">
        <v>19</v>
      </c>
      <c r="AA6" s="5">
        <v>20</v>
      </c>
      <c r="AB6" s="5">
        <v>21</v>
      </c>
      <c r="AC6" s="5">
        <v>22</v>
      </c>
      <c r="AD6" s="5">
        <v>23</v>
      </c>
      <c r="AE6" s="5">
        <v>24</v>
      </c>
      <c r="AF6" s="47">
        <v>25</v>
      </c>
      <c r="AG6" s="5">
        <v>26</v>
      </c>
      <c r="AH6" s="5">
        <v>27</v>
      </c>
      <c r="AI6" s="5">
        <v>28</v>
      </c>
      <c r="AJ6" s="5"/>
      <c r="AK6" s="5"/>
      <c r="AL6" s="5"/>
      <c r="AM6" s="47"/>
      <c r="AN6" s="5"/>
    </row>
    <row r="7" spans="2:41" ht="15.75" x14ac:dyDescent="0.25">
      <c r="B7" s="56">
        <v>3</v>
      </c>
      <c r="C7" s="48" t="s">
        <v>8</v>
      </c>
      <c r="D7" s="47"/>
      <c r="E7" s="5"/>
      <c r="F7" s="5"/>
      <c r="G7" s="5"/>
      <c r="H7" s="5">
        <v>1</v>
      </c>
      <c r="I7" s="5">
        <v>2</v>
      </c>
      <c r="J7" s="5">
        <v>3</v>
      </c>
      <c r="K7" s="47">
        <v>4</v>
      </c>
      <c r="L7" s="5">
        <v>5</v>
      </c>
      <c r="M7" s="5">
        <v>6</v>
      </c>
      <c r="N7" s="5">
        <v>7</v>
      </c>
      <c r="O7" s="5">
        <v>8</v>
      </c>
      <c r="P7" s="5">
        <v>9</v>
      </c>
      <c r="Q7" s="5">
        <v>10</v>
      </c>
      <c r="R7" s="47">
        <v>11</v>
      </c>
      <c r="S7" s="5">
        <v>12</v>
      </c>
      <c r="T7" s="5">
        <v>13</v>
      </c>
      <c r="U7" s="5">
        <v>14</v>
      </c>
      <c r="V7" s="5">
        <v>15</v>
      </c>
      <c r="W7" s="5">
        <v>16</v>
      </c>
      <c r="X7" s="5">
        <v>17</v>
      </c>
      <c r="Y7" s="47">
        <v>18</v>
      </c>
      <c r="Z7" s="5">
        <v>19</v>
      </c>
      <c r="AA7" s="5">
        <v>20</v>
      </c>
      <c r="AB7" s="5">
        <v>21</v>
      </c>
      <c r="AC7" s="5">
        <v>22</v>
      </c>
      <c r="AD7" s="5">
        <v>23</v>
      </c>
      <c r="AE7" s="5">
        <v>24</v>
      </c>
      <c r="AF7" s="47">
        <v>25</v>
      </c>
      <c r="AG7" s="5">
        <v>26</v>
      </c>
      <c r="AH7" s="5">
        <v>27</v>
      </c>
      <c r="AI7" s="5">
        <v>28</v>
      </c>
      <c r="AJ7" s="5">
        <v>29</v>
      </c>
      <c r="AK7" s="5">
        <v>30</v>
      </c>
      <c r="AL7" s="5">
        <v>31</v>
      </c>
      <c r="AM7" s="47"/>
      <c r="AN7" s="5"/>
    </row>
    <row r="8" spans="2:41" ht="15.75" x14ac:dyDescent="0.25">
      <c r="B8" s="56">
        <v>4</v>
      </c>
      <c r="C8" s="48" t="s">
        <v>9</v>
      </c>
      <c r="D8" s="47">
        <v>1</v>
      </c>
      <c r="E8" s="5">
        <v>2</v>
      </c>
      <c r="F8" s="5">
        <v>3</v>
      </c>
      <c r="G8" s="5">
        <v>4</v>
      </c>
      <c r="H8" s="5">
        <v>5</v>
      </c>
      <c r="I8" s="5">
        <v>6</v>
      </c>
      <c r="J8" s="5">
        <v>7</v>
      </c>
      <c r="K8" s="47">
        <v>8</v>
      </c>
      <c r="L8" s="5">
        <v>9</v>
      </c>
      <c r="M8" s="5">
        <v>10</v>
      </c>
      <c r="N8" s="5">
        <v>11</v>
      </c>
      <c r="O8" s="5">
        <v>12</v>
      </c>
      <c r="P8" s="5">
        <v>13</v>
      </c>
      <c r="Q8" s="5">
        <v>14</v>
      </c>
      <c r="R8" s="47">
        <v>15</v>
      </c>
      <c r="S8" s="5">
        <v>16</v>
      </c>
      <c r="T8" s="5">
        <v>17</v>
      </c>
      <c r="U8" s="5">
        <v>18</v>
      </c>
      <c r="V8" s="5">
        <v>19</v>
      </c>
      <c r="W8" s="5">
        <v>20</v>
      </c>
      <c r="X8" s="5">
        <v>21</v>
      </c>
      <c r="Y8" s="47">
        <v>22</v>
      </c>
      <c r="Z8" s="5">
        <v>23</v>
      </c>
      <c r="AA8" s="5">
        <v>24</v>
      </c>
      <c r="AB8" s="5">
        <v>25</v>
      </c>
      <c r="AC8" s="5">
        <v>26</v>
      </c>
      <c r="AD8" s="5">
        <v>27</v>
      </c>
      <c r="AE8" s="5">
        <v>28</v>
      </c>
      <c r="AF8" s="47">
        <v>29</v>
      </c>
      <c r="AG8" s="5">
        <v>30</v>
      </c>
      <c r="AH8" s="5"/>
      <c r="AI8" s="5"/>
      <c r="AJ8" s="5"/>
      <c r="AK8" s="5"/>
      <c r="AL8" s="5"/>
      <c r="AM8" s="47"/>
      <c r="AN8" s="5"/>
    </row>
    <row r="9" spans="2:41" ht="15.75" x14ac:dyDescent="0.25">
      <c r="B9" s="56">
        <v>5</v>
      </c>
      <c r="C9" s="48" t="s">
        <v>10</v>
      </c>
      <c r="D9" s="47"/>
      <c r="E9" s="5"/>
      <c r="F9" s="5">
        <v>1</v>
      </c>
      <c r="G9" s="5">
        <v>2</v>
      </c>
      <c r="H9" s="5">
        <v>3</v>
      </c>
      <c r="I9" s="5">
        <v>4</v>
      </c>
      <c r="J9" s="5">
        <v>5</v>
      </c>
      <c r="K9" s="47">
        <v>6</v>
      </c>
      <c r="L9" s="5">
        <v>7</v>
      </c>
      <c r="M9" s="5">
        <v>8</v>
      </c>
      <c r="N9" s="5">
        <v>9</v>
      </c>
      <c r="O9" s="5">
        <v>10</v>
      </c>
      <c r="P9" s="5">
        <v>11</v>
      </c>
      <c r="Q9" s="5">
        <v>12</v>
      </c>
      <c r="R9" s="47">
        <v>13</v>
      </c>
      <c r="S9" s="5">
        <v>14</v>
      </c>
      <c r="T9" s="5">
        <v>15</v>
      </c>
      <c r="U9" s="5">
        <v>16</v>
      </c>
      <c r="V9" s="5">
        <v>17</v>
      </c>
      <c r="W9" s="5">
        <v>18</v>
      </c>
      <c r="X9" s="5">
        <v>19</v>
      </c>
      <c r="Y9" s="47">
        <v>20</v>
      </c>
      <c r="Z9" s="5">
        <v>21</v>
      </c>
      <c r="AA9" s="5">
        <v>22</v>
      </c>
      <c r="AB9" s="5">
        <v>23</v>
      </c>
      <c r="AC9" s="5">
        <v>24</v>
      </c>
      <c r="AD9" s="5">
        <v>25</v>
      </c>
      <c r="AE9" s="5">
        <v>26</v>
      </c>
      <c r="AF9" s="47">
        <v>27</v>
      </c>
      <c r="AG9" s="5">
        <v>28</v>
      </c>
      <c r="AH9" s="5">
        <v>29</v>
      </c>
      <c r="AI9" s="5">
        <v>30</v>
      </c>
      <c r="AJ9" s="5">
        <v>31</v>
      </c>
      <c r="AK9" s="5"/>
      <c r="AL9" s="5"/>
      <c r="AM9" s="47"/>
      <c r="AN9" s="5"/>
    </row>
    <row r="10" spans="2:41" ht="15.75" x14ac:dyDescent="0.25">
      <c r="B10" s="56">
        <v>6</v>
      </c>
      <c r="C10" s="48" t="s">
        <v>11</v>
      </c>
      <c r="D10" s="47"/>
      <c r="E10" s="5"/>
      <c r="F10" s="5"/>
      <c r="G10" s="5"/>
      <c r="H10" s="5"/>
      <c r="I10" s="5">
        <v>1</v>
      </c>
      <c r="J10" s="5">
        <v>2</v>
      </c>
      <c r="K10" s="47">
        <v>3</v>
      </c>
      <c r="L10" s="5">
        <v>4</v>
      </c>
      <c r="M10" s="5">
        <v>5</v>
      </c>
      <c r="N10" s="5">
        <v>6</v>
      </c>
      <c r="O10" s="5">
        <v>7</v>
      </c>
      <c r="P10" s="5">
        <v>8</v>
      </c>
      <c r="Q10" s="5">
        <v>9</v>
      </c>
      <c r="R10" s="47">
        <v>10</v>
      </c>
      <c r="S10" s="5">
        <v>11</v>
      </c>
      <c r="T10" s="5">
        <v>12</v>
      </c>
      <c r="U10" s="5">
        <v>13</v>
      </c>
      <c r="V10" s="5">
        <v>14</v>
      </c>
      <c r="W10" s="5">
        <v>15</v>
      </c>
      <c r="X10" s="5">
        <v>16</v>
      </c>
      <c r="Y10" s="47">
        <v>17</v>
      </c>
      <c r="Z10" s="5">
        <v>18</v>
      </c>
      <c r="AA10" s="5">
        <v>19</v>
      </c>
      <c r="AB10" s="5">
        <v>20</v>
      </c>
      <c r="AC10" s="5">
        <v>21</v>
      </c>
      <c r="AD10" s="5">
        <v>22</v>
      </c>
      <c r="AE10" s="5">
        <v>23</v>
      </c>
      <c r="AF10" s="47">
        <v>24</v>
      </c>
      <c r="AG10" s="5">
        <v>25</v>
      </c>
      <c r="AH10" s="5">
        <v>26</v>
      </c>
      <c r="AI10" s="5">
        <v>27</v>
      </c>
      <c r="AJ10" s="5">
        <v>28</v>
      </c>
      <c r="AK10" s="5">
        <v>29</v>
      </c>
      <c r="AL10" s="5">
        <v>30</v>
      </c>
      <c r="AM10" s="47"/>
      <c r="AN10" s="5"/>
    </row>
    <row r="11" spans="2:41" ht="15.75" x14ac:dyDescent="0.25">
      <c r="B11" s="56">
        <v>7</v>
      </c>
      <c r="C11" s="48" t="s">
        <v>12</v>
      </c>
      <c r="D11" s="47">
        <v>1</v>
      </c>
      <c r="E11" s="5">
        <v>2</v>
      </c>
      <c r="F11" s="5">
        <v>3</v>
      </c>
      <c r="G11" s="5">
        <v>4</v>
      </c>
      <c r="H11" s="5">
        <v>5</v>
      </c>
      <c r="I11" s="5">
        <v>6</v>
      </c>
      <c r="J11" s="5">
        <v>7</v>
      </c>
      <c r="K11" s="47">
        <v>8</v>
      </c>
      <c r="L11" s="5">
        <v>9</v>
      </c>
      <c r="M11" s="5">
        <v>10</v>
      </c>
      <c r="N11" s="5">
        <v>11</v>
      </c>
      <c r="O11" s="5">
        <v>12</v>
      </c>
      <c r="P11" s="5">
        <v>13</v>
      </c>
      <c r="Q11" s="5">
        <v>14</v>
      </c>
      <c r="R11" s="47">
        <v>15</v>
      </c>
      <c r="S11" s="5">
        <v>16</v>
      </c>
      <c r="T11" s="5">
        <v>17</v>
      </c>
      <c r="U11" s="5">
        <v>18</v>
      </c>
      <c r="V11" s="5">
        <v>19</v>
      </c>
      <c r="W11" s="5">
        <v>20</v>
      </c>
      <c r="X11" s="5">
        <v>21</v>
      </c>
      <c r="Y11" s="47">
        <v>22</v>
      </c>
      <c r="Z11" s="5">
        <v>23</v>
      </c>
      <c r="AA11" s="5">
        <v>24</v>
      </c>
      <c r="AB11" s="5">
        <v>25</v>
      </c>
      <c r="AC11" s="5">
        <v>26</v>
      </c>
      <c r="AD11" s="5">
        <v>27</v>
      </c>
      <c r="AE11" s="5">
        <v>28</v>
      </c>
      <c r="AF11" s="47">
        <v>29</v>
      </c>
      <c r="AG11" s="5">
        <v>30</v>
      </c>
      <c r="AH11" s="5">
        <v>31</v>
      </c>
      <c r="AI11" s="5"/>
      <c r="AJ11" s="5"/>
      <c r="AK11" s="5"/>
      <c r="AL11" s="5"/>
      <c r="AM11" s="47"/>
      <c r="AN11" s="5"/>
    </row>
    <row r="12" spans="2:41" ht="15.75" x14ac:dyDescent="0.25">
      <c r="B12" s="56">
        <v>8</v>
      </c>
      <c r="C12" s="48" t="s">
        <v>13</v>
      </c>
      <c r="D12" s="47"/>
      <c r="E12" s="5"/>
      <c r="F12" s="5"/>
      <c r="G12" s="5">
        <v>1</v>
      </c>
      <c r="H12" s="5">
        <v>2</v>
      </c>
      <c r="I12" s="5">
        <v>3</v>
      </c>
      <c r="J12" s="5">
        <v>4</v>
      </c>
      <c r="K12" s="47">
        <v>5</v>
      </c>
      <c r="L12" s="5">
        <v>6</v>
      </c>
      <c r="M12" s="5">
        <v>7</v>
      </c>
      <c r="N12" s="5">
        <v>8</v>
      </c>
      <c r="O12" s="5">
        <v>9</v>
      </c>
      <c r="P12" s="5">
        <v>10</v>
      </c>
      <c r="Q12" s="5">
        <v>11</v>
      </c>
      <c r="R12" s="47">
        <v>12</v>
      </c>
      <c r="S12" s="5">
        <v>13</v>
      </c>
      <c r="T12" s="5">
        <v>14</v>
      </c>
      <c r="U12" s="5">
        <v>15</v>
      </c>
      <c r="V12" s="5">
        <v>16</v>
      </c>
      <c r="W12" s="5">
        <v>17</v>
      </c>
      <c r="X12" s="5">
        <v>18</v>
      </c>
      <c r="Y12" s="47">
        <v>19</v>
      </c>
      <c r="Z12" s="5">
        <v>20</v>
      </c>
      <c r="AA12" s="5">
        <v>21</v>
      </c>
      <c r="AB12" s="5">
        <v>22</v>
      </c>
      <c r="AC12" s="5">
        <v>23</v>
      </c>
      <c r="AD12" s="5">
        <v>24</v>
      </c>
      <c r="AE12" s="5">
        <v>25</v>
      </c>
      <c r="AF12" s="47">
        <v>26</v>
      </c>
      <c r="AG12" s="5">
        <v>27</v>
      </c>
      <c r="AH12" s="5">
        <v>28</v>
      </c>
      <c r="AI12" s="5">
        <v>29</v>
      </c>
      <c r="AJ12" s="5">
        <v>30</v>
      </c>
      <c r="AK12" s="5">
        <v>31</v>
      </c>
      <c r="AL12" s="5"/>
      <c r="AM12" s="47"/>
      <c r="AN12" s="5"/>
    </row>
    <row r="13" spans="2:41" ht="15.75" x14ac:dyDescent="0.25">
      <c r="B13" s="56">
        <v>9</v>
      </c>
      <c r="C13" s="48" t="s">
        <v>14</v>
      </c>
      <c r="D13" s="47"/>
      <c r="E13" s="5"/>
      <c r="F13" s="5"/>
      <c r="G13" s="5"/>
      <c r="H13" s="5"/>
      <c r="I13" s="5"/>
      <c r="J13" s="5">
        <v>1</v>
      </c>
      <c r="K13" s="47">
        <v>2</v>
      </c>
      <c r="L13" s="5">
        <v>3</v>
      </c>
      <c r="M13" s="5">
        <v>4</v>
      </c>
      <c r="N13" s="5">
        <v>5</v>
      </c>
      <c r="O13" s="5">
        <v>6</v>
      </c>
      <c r="P13" s="5">
        <v>7</v>
      </c>
      <c r="Q13" s="5">
        <v>8</v>
      </c>
      <c r="R13" s="47">
        <v>9</v>
      </c>
      <c r="S13" s="5">
        <v>10</v>
      </c>
      <c r="T13" s="5">
        <v>11</v>
      </c>
      <c r="U13" s="5">
        <v>12</v>
      </c>
      <c r="V13" s="5">
        <v>13</v>
      </c>
      <c r="W13" s="5">
        <v>14</v>
      </c>
      <c r="X13" s="5">
        <v>15</v>
      </c>
      <c r="Y13" s="47">
        <v>16</v>
      </c>
      <c r="Z13" s="5">
        <v>17</v>
      </c>
      <c r="AA13" s="5">
        <v>18</v>
      </c>
      <c r="AB13" s="5">
        <v>19</v>
      </c>
      <c r="AC13" s="5">
        <v>20</v>
      </c>
      <c r="AD13" s="5">
        <v>21</v>
      </c>
      <c r="AE13" s="5">
        <v>22</v>
      </c>
      <c r="AF13" s="47">
        <v>23</v>
      </c>
      <c r="AG13" s="5">
        <v>24</v>
      </c>
      <c r="AH13" s="5">
        <v>25</v>
      </c>
      <c r="AI13" s="5">
        <v>26</v>
      </c>
      <c r="AJ13" s="5">
        <v>27</v>
      </c>
      <c r="AK13" s="5">
        <v>28</v>
      </c>
      <c r="AL13" s="5">
        <v>29</v>
      </c>
      <c r="AM13" s="47">
        <v>30</v>
      </c>
      <c r="AN13" s="5"/>
    </row>
    <row r="14" spans="2:41" ht="15.75" x14ac:dyDescent="0.25">
      <c r="B14" s="56">
        <v>10</v>
      </c>
      <c r="C14" s="48" t="s">
        <v>15</v>
      </c>
      <c r="D14" s="47"/>
      <c r="E14" s="5">
        <v>1</v>
      </c>
      <c r="F14" s="5">
        <v>2</v>
      </c>
      <c r="G14" s="5">
        <v>3</v>
      </c>
      <c r="H14" s="5">
        <v>4</v>
      </c>
      <c r="I14" s="5">
        <v>5</v>
      </c>
      <c r="J14" s="5">
        <v>6</v>
      </c>
      <c r="K14" s="47">
        <v>7</v>
      </c>
      <c r="L14" s="5">
        <v>8</v>
      </c>
      <c r="M14" s="5">
        <v>9</v>
      </c>
      <c r="N14" s="5">
        <v>10</v>
      </c>
      <c r="O14" s="5">
        <v>11</v>
      </c>
      <c r="P14" s="5">
        <v>12</v>
      </c>
      <c r="Q14" s="5">
        <v>13</v>
      </c>
      <c r="R14" s="47">
        <v>14</v>
      </c>
      <c r="S14" s="5">
        <v>15</v>
      </c>
      <c r="T14" s="5">
        <v>16</v>
      </c>
      <c r="U14" s="5">
        <v>17</v>
      </c>
      <c r="V14" s="5">
        <v>18</v>
      </c>
      <c r="W14" s="5">
        <v>19</v>
      </c>
      <c r="X14" s="5">
        <v>20</v>
      </c>
      <c r="Y14" s="47">
        <v>21</v>
      </c>
      <c r="Z14" s="5">
        <v>22</v>
      </c>
      <c r="AA14" s="5">
        <v>23</v>
      </c>
      <c r="AB14" s="5">
        <v>24</v>
      </c>
      <c r="AC14" s="5">
        <v>25</v>
      </c>
      <c r="AD14" s="5">
        <v>26</v>
      </c>
      <c r="AE14" s="5">
        <v>27</v>
      </c>
      <c r="AF14" s="47">
        <v>28</v>
      </c>
      <c r="AG14" s="5">
        <v>29</v>
      </c>
      <c r="AH14" s="5">
        <v>30</v>
      </c>
      <c r="AI14" s="5">
        <v>31</v>
      </c>
      <c r="AJ14" s="5"/>
      <c r="AK14" s="5"/>
      <c r="AL14" s="5"/>
      <c r="AM14" s="47"/>
      <c r="AN14" s="5"/>
    </row>
    <row r="15" spans="2:41" ht="15.75" x14ac:dyDescent="0.25">
      <c r="B15" s="56">
        <v>11</v>
      </c>
      <c r="C15" s="48" t="s">
        <v>16</v>
      </c>
      <c r="D15" s="47"/>
      <c r="E15" s="5"/>
      <c r="F15" s="5"/>
      <c r="G15" s="5"/>
      <c r="H15" s="5">
        <v>1</v>
      </c>
      <c r="I15" s="5">
        <v>2</v>
      </c>
      <c r="J15" s="5">
        <v>3</v>
      </c>
      <c r="K15" s="47">
        <v>4</v>
      </c>
      <c r="L15" s="5">
        <v>5</v>
      </c>
      <c r="M15" s="5">
        <v>6</v>
      </c>
      <c r="N15" s="5">
        <v>7</v>
      </c>
      <c r="O15" s="5">
        <v>8</v>
      </c>
      <c r="P15" s="5">
        <v>9</v>
      </c>
      <c r="Q15" s="5">
        <v>10</v>
      </c>
      <c r="R15" s="47">
        <v>11</v>
      </c>
      <c r="S15" s="5">
        <v>12</v>
      </c>
      <c r="T15" s="5">
        <v>13</v>
      </c>
      <c r="U15" s="5">
        <v>14</v>
      </c>
      <c r="V15" s="5">
        <v>15</v>
      </c>
      <c r="W15" s="5">
        <v>16</v>
      </c>
      <c r="X15" s="5">
        <v>17</v>
      </c>
      <c r="Y15" s="47">
        <v>18</v>
      </c>
      <c r="Z15" s="5">
        <v>19</v>
      </c>
      <c r="AA15" s="5">
        <v>20</v>
      </c>
      <c r="AB15" s="5">
        <v>21</v>
      </c>
      <c r="AC15" s="5">
        <v>22</v>
      </c>
      <c r="AD15" s="5">
        <v>23</v>
      </c>
      <c r="AE15" s="5">
        <v>24</v>
      </c>
      <c r="AF15" s="47">
        <v>25</v>
      </c>
      <c r="AG15" s="5">
        <v>26</v>
      </c>
      <c r="AH15" s="5">
        <v>27</v>
      </c>
      <c r="AI15" s="5">
        <v>28</v>
      </c>
      <c r="AJ15" s="5">
        <v>29</v>
      </c>
      <c r="AK15" s="5">
        <v>30</v>
      </c>
      <c r="AL15" s="5"/>
      <c r="AM15" s="47"/>
      <c r="AN15" s="5"/>
    </row>
    <row r="16" spans="2:41" ht="15.75" x14ac:dyDescent="0.25">
      <c r="B16" s="56">
        <v>12</v>
      </c>
      <c r="C16" s="48" t="s">
        <v>17</v>
      </c>
      <c r="D16" s="47"/>
      <c r="E16" s="5"/>
      <c r="F16" s="5"/>
      <c r="G16" s="5"/>
      <c r="H16" s="5"/>
      <c r="I16" s="5"/>
      <c r="J16" s="5">
        <v>1</v>
      </c>
      <c r="K16" s="47">
        <v>2</v>
      </c>
      <c r="L16" s="5">
        <v>3</v>
      </c>
      <c r="M16" s="5">
        <v>4</v>
      </c>
      <c r="N16" s="5">
        <v>5</v>
      </c>
      <c r="O16" s="5">
        <v>6</v>
      </c>
      <c r="P16" s="5">
        <v>7</v>
      </c>
      <c r="Q16" s="5">
        <v>8</v>
      </c>
      <c r="R16" s="47">
        <v>9</v>
      </c>
      <c r="S16" s="5">
        <v>10</v>
      </c>
      <c r="T16" s="5">
        <v>11</v>
      </c>
      <c r="U16" s="5">
        <v>12</v>
      </c>
      <c r="V16" s="5">
        <v>13</v>
      </c>
      <c r="W16" s="5">
        <v>14</v>
      </c>
      <c r="X16" s="5">
        <v>15</v>
      </c>
      <c r="Y16" s="47">
        <v>16</v>
      </c>
      <c r="Z16" s="5">
        <v>17</v>
      </c>
      <c r="AA16" s="5">
        <v>18</v>
      </c>
      <c r="AB16" s="5">
        <v>19</v>
      </c>
      <c r="AC16" s="5">
        <v>20</v>
      </c>
      <c r="AD16" s="5">
        <v>21</v>
      </c>
      <c r="AE16" s="5">
        <v>22</v>
      </c>
      <c r="AF16" s="47">
        <v>23</v>
      </c>
      <c r="AG16" s="5">
        <v>24</v>
      </c>
      <c r="AH16" s="5">
        <v>25</v>
      </c>
      <c r="AI16" s="5">
        <v>26</v>
      </c>
      <c r="AJ16" s="5">
        <v>27</v>
      </c>
      <c r="AK16" s="5">
        <v>28</v>
      </c>
      <c r="AL16" s="5">
        <v>29</v>
      </c>
      <c r="AM16" s="47">
        <v>30</v>
      </c>
      <c r="AN16" s="5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13" bestFit="1" customWidth="1"/>
    <col min="2" max="2" width="3.5703125" style="13" customWidth="1"/>
    <col min="3" max="3" width="11.85546875" style="13" customWidth="1"/>
    <col min="4" max="4" width="3.5703125" style="13" customWidth="1"/>
    <col min="5" max="5" width="11.85546875" style="13" customWidth="1"/>
    <col min="6" max="6" width="3.5703125" style="13" customWidth="1"/>
    <col min="7" max="7" width="11.85546875" style="13" customWidth="1"/>
    <col min="8" max="8" width="3.5703125" style="13" customWidth="1"/>
    <col min="9" max="9" width="11.85546875" style="13" customWidth="1"/>
    <col min="10" max="10" width="3.5703125" style="13" customWidth="1"/>
    <col min="11" max="11" width="11.85546875" style="13" customWidth="1"/>
    <col min="12" max="12" width="3.5703125" style="13" customWidth="1"/>
    <col min="13" max="13" width="11.85546875" style="13" customWidth="1"/>
    <col min="14" max="14" width="3.5703125" style="13" customWidth="1"/>
    <col min="15" max="15" width="11.85546875" style="13" customWidth="1"/>
    <col min="16" max="16" width="3.5703125" style="13" customWidth="1"/>
    <col min="17" max="17" width="11.85546875" style="13" customWidth="1"/>
    <col min="18" max="18" width="3.5703125" style="13" customWidth="1"/>
    <col min="19" max="19" width="11.85546875" style="13" customWidth="1"/>
    <col min="20" max="20" width="3.5703125" style="13" customWidth="1"/>
    <col min="21" max="21" width="11.85546875" style="13" customWidth="1"/>
    <col min="22" max="22" width="3.5703125" style="13" customWidth="1"/>
    <col min="23" max="23" width="11.85546875" style="13" customWidth="1"/>
    <col min="24" max="24" width="3.5703125" style="13" bestFit="1" customWidth="1"/>
    <col min="25" max="25" width="11.85546875" style="13" customWidth="1"/>
    <col min="26" max="26" width="5.7109375" style="13" bestFit="1" customWidth="1"/>
    <col min="27" max="16384" width="11.42578125" style="13"/>
  </cols>
  <sheetData>
    <row r="1" spans="1:26" ht="52.5" customHeight="1" x14ac:dyDescent="0.5">
      <c r="B1" s="99" t="s">
        <v>716</v>
      </c>
      <c r="R1" s="193" t="s">
        <v>41</v>
      </c>
      <c r="S1" s="193"/>
      <c r="T1" s="193"/>
      <c r="U1" s="193"/>
      <c r="V1" s="193"/>
      <c r="Z1" s="100"/>
    </row>
    <row r="2" spans="1:26" ht="9.9499999999999993" customHeight="1" x14ac:dyDescent="0.25">
      <c r="Z2" s="100"/>
    </row>
    <row r="3" spans="1:26" ht="6" customHeigh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x14ac:dyDescent="0.25">
      <c r="A4" s="101"/>
      <c r="B4" s="102">
        <v>1</v>
      </c>
      <c r="C4" s="103" t="s">
        <v>6</v>
      </c>
      <c r="D4" s="102">
        <v>2</v>
      </c>
      <c r="E4" s="103" t="s">
        <v>7</v>
      </c>
      <c r="F4" s="102">
        <v>3</v>
      </c>
      <c r="G4" s="103" t="s">
        <v>8</v>
      </c>
      <c r="H4" s="102">
        <v>4</v>
      </c>
      <c r="I4" s="103" t="s">
        <v>9</v>
      </c>
      <c r="J4" s="102">
        <v>5</v>
      </c>
      <c r="K4" s="103" t="s">
        <v>10</v>
      </c>
      <c r="L4" s="102">
        <v>6</v>
      </c>
      <c r="M4" s="103" t="s">
        <v>11</v>
      </c>
      <c r="N4" s="102">
        <v>7</v>
      </c>
      <c r="O4" s="103" t="s">
        <v>12</v>
      </c>
      <c r="P4" s="102">
        <v>8</v>
      </c>
      <c r="Q4" s="103" t="s">
        <v>13</v>
      </c>
      <c r="R4" s="102">
        <v>9</v>
      </c>
      <c r="S4" s="103" t="s">
        <v>14</v>
      </c>
      <c r="T4" s="102">
        <v>10</v>
      </c>
      <c r="U4" s="103" t="s">
        <v>15</v>
      </c>
      <c r="V4" s="102">
        <v>11</v>
      </c>
      <c r="W4" s="103" t="s">
        <v>16</v>
      </c>
      <c r="X4" s="102">
        <v>12</v>
      </c>
      <c r="Y4" s="104" t="s">
        <v>17</v>
      </c>
      <c r="Z4" s="101"/>
    </row>
    <row r="5" spans="1:26" x14ac:dyDescent="0.25">
      <c r="A5" s="105" t="s">
        <v>54</v>
      </c>
      <c r="B5" s="106">
        <v>1</v>
      </c>
      <c r="C5" s="19"/>
      <c r="D5" s="101"/>
      <c r="E5" s="101"/>
      <c r="F5" s="101" t="s">
        <v>23</v>
      </c>
      <c r="G5" s="101"/>
      <c r="H5" s="101" t="s">
        <v>23</v>
      </c>
      <c r="I5" s="101"/>
      <c r="J5" s="101"/>
      <c r="K5" s="101"/>
      <c r="L5" s="101"/>
      <c r="M5" s="101"/>
      <c r="N5" s="101" t="s">
        <v>23</v>
      </c>
      <c r="O5" s="101"/>
      <c r="P5" s="101"/>
      <c r="Q5" s="101"/>
      <c r="R5" s="101" t="s">
        <v>23</v>
      </c>
      <c r="S5" s="101"/>
      <c r="T5" s="106">
        <v>1</v>
      </c>
      <c r="U5" s="19"/>
      <c r="V5" s="101" t="s">
        <v>23</v>
      </c>
      <c r="W5" s="101"/>
      <c r="X5" s="101" t="s">
        <v>23</v>
      </c>
      <c r="Y5" s="101"/>
      <c r="Z5" s="105" t="s">
        <v>54</v>
      </c>
    </row>
    <row r="6" spans="1:26" x14ac:dyDescent="0.25">
      <c r="A6" s="105" t="s">
        <v>31</v>
      </c>
      <c r="B6" s="106">
        <v>2</v>
      </c>
      <c r="C6" s="19"/>
      <c r="D6" s="101"/>
      <c r="E6" s="101"/>
      <c r="F6" s="101"/>
      <c r="G6" s="101"/>
      <c r="H6" s="101" t="s">
        <v>23</v>
      </c>
      <c r="I6" s="101"/>
      <c r="J6" s="106">
        <v>1</v>
      </c>
      <c r="K6" s="19"/>
      <c r="L6" s="101"/>
      <c r="M6" s="101"/>
      <c r="N6" s="101" t="s">
        <v>23</v>
      </c>
      <c r="O6" s="101"/>
      <c r="P6" s="101"/>
      <c r="Q6" s="101"/>
      <c r="R6" s="101" t="s">
        <v>23</v>
      </c>
      <c r="S6" s="101"/>
      <c r="T6" s="106">
        <v>2</v>
      </c>
      <c r="U6" s="19"/>
      <c r="V6" s="101" t="s">
        <v>23</v>
      </c>
      <c r="W6" s="101"/>
      <c r="X6" s="101" t="s">
        <v>23</v>
      </c>
      <c r="Y6" s="101"/>
      <c r="Z6" s="105" t="s">
        <v>31</v>
      </c>
    </row>
    <row r="7" spans="1:26" x14ac:dyDescent="0.25">
      <c r="A7" s="105" t="s">
        <v>55</v>
      </c>
      <c r="B7" s="106">
        <v>3</v>
      </c>
      <c r="C7" s="19"/>
      <c r="D7" s="101"/>
      <c r="E7" s="101"/>
      <c r="F7" s="101"/>
      <c r="G7" s="101"/>
      <c r="H7" s="101" t="s">
        <v>23</v>
      </c>
      <c r="I7" s="101"/>
      <c r="J7" s="106">
        <v>2</v>
      </c>
      <c r="K7" s="19"/>
      <c r="L7" s="101"/>
      <c r="M7" s="101"/>
      <c r="N7" s="101" t="s">
        <v>23</v>
      </c>
      <c r="O7" s="101"/>
      <c r="P7" s="106">
        <v>1</v>
      </c>
      <c r="Q7" s="19"/>
      <c r="R7" s="101" t="s">
        <v>23</v>
      </c>
      <c r="S7" s="101"/>
      <c r="T7" s="106">
        <v>3</v>
      </c>
      <c r="U7" s="19"/>
      <c r="V7" s="101" t="s">
        <v>23</v>
      </c>
      <c r="W7" s="101"/>
      <c r="X7" s="101" t="s">
        <v>23</v>
      </c>
      <c r="Y7" s="101"/>
      <c r="Z7" s="105" t="s">
        <v>55</v>
      </c>
    </row>
    <row r="8" spans="1:26" x14ac:dyDescent="0.25">
      <c r="A8" s="105" t="s">
        <v>56</v>
      </c>
      <c r="B8" s="106">
        <v>4</v>
      </c>
      <c r="C8" s="19"/>
      <c r="D8" s="106">
        <v>1</v>
      </c>
      <c r="E8" s="19"/>
      <c r="F8" s="106">
        <v>1</v>
      </c>
      <c r="G8" s="19"/>
      <c r="H8" s="101" t="s">
        <v>23</v>
      </c>
      <c r="I8" s="101"/>
      <c r="J8" s="106">
        <v>3</v>
      </c>
      <c r="K8" s="19"/>
      <c r="L8" s="101"/>
      <c r="M8" s="101"/>
      <c r="N8" s="101" t="s">
        <v>23</v>
      </c>
      <c r="O8" s="101"/>
      <c r="P8" s="106">
        <v>2</v>
      </c>
      <c r="Q8" s="19"/>
      <c r="R8" s="101" t="s">
        <v>23</v>
      </c>
      <c r="S8" s="101"/>
      <c r="T8" s="106">
        <v>4</v>
      </c>
      <c r="U8" s="19"/>
      <c r="V8" s="106">
        <v>1</v>
      </c>
      <c r="W8" s="19"/>
      <c r="X8" s="101" t="s">
        <v>23</v>
      </c>
      <c r="Y8" s="101"/>
      <c r="Z8" s="105" t="s">
        <v>56</v>
      </c>
    </row>
    <row r="9" spans="1:26" x14ac:dyDescent="0.25">
      <c r="A9" s="105" t="s">
        <v>57</v>
      </c>
      <c r="B9" s="106">
        <v>5</v>
      </c>
      <c r="C9" s="19"/>
      <c r="D9" s="106">
        <v>2</v>
      </c>
      <c r="E9" s="19"/>
      <c r="F9" s="106">
        <v>2</v>
      </c>
      <c r="G9" s="19"/>
      <c r="H9" s="101" t="s">
        <v>23</v>
      </c>
      <c r="I9" s="101"/>
      <c r="J9" s="106">
        <v>4</v>
      </c>
      <c r="K9" s="19"/>
      <c r="L9" s="106">
        <v>1</v>
      </c>
      <c r="M9" s="19"/>
      <c r="N9" s="101" t="s">
        <v>23</v>
      </c>
      <c r="O9" s="101"/>
      <c r="P9" s="106">
        <v>3</v>
      </c>
      <c r="Q9" s="19"/>
      <c r="R9" s="101" t="s">
        <v>23</v>
      </c>
      <c r="S9" s="101"/>
      <c r="T9" s="106">
        <v>5</v>
      </c>
      <c r="U9" s="19"/>
      <c r="V9" s="106">
        <v>2</v>
      </c>
      <c r="W9" s="19"/>
      <c r="X9" s="101" t="s">
        <v>23</v>
      </c>
      <c r="Y9" s="101"/>
      <c r="Z9" s="105" t="s">
        <v>57</v>
      </c>
    </row>
    <row r="10" spans="1:26" x14ac:dyDescent="0.25">
      <c r="A10" s="105" t="s">
        <v>58</v>
      </c>
      <c r="B10" s="106">
        <v>6</v>
      </c>
      <c r="C10" s="19"/>
      <c r="D10" s="106">
        <v>3</v>
      </c>
      <c r="E10" s="19"/>
      <c r="F10" s="106">
        <v>3</v>
      </c>
      <c r="G10" s="19"/>
      <c r="H10" s="101" t="s">
        <v>23</v>
      </c>
      <c r="I10" s="101"/>
      <c r="J10" s="106">
        <v>5</v>
      </c>
      <c r="K10" s="19"/>
      <c r="L10" s="106">
        <v>2</v>
      </c>
      <c r="M10" s="19"/>
      <c r="N10" s="101" t="s">
        <v>23</v>
      </c>
      <c r="O10" s="101"/>
      <c r="P10" s="106">
        <v>4</v>
      </c>
      <c r="Q10" s="19"/>
      <c r="R10" s="106">
        <v>1</v>
      </c>
      <c r="S10" s="19"/>
      <c r="T10" s="106">
        <v>6</v>
      </c>
      <c r="U10" s="19"/>
      <c r="V10" s="106">
        <v>3</v>
      </c>
      <c r="W10" s="19"/>
      <c r="X10" s="106">
        <v>1</v>
      </c>
      <c r="Y10" s="19"/>
      <c r="Z10" s="105" t="s">
        <v>58</v>
      </c>
    </row>
    <row r="11" spans="1:26" x14ac:dyDescent="0.25">
      <c r="A11" s="107" t="s">
        <v>59</v>
      </c>
      <c r="B11" s="108">
        <v>7</v>
      </c>
      <c r="C11" s="19"/>
      <c r="D11" s="109">
        <v>4</v>
      </c>
      <c r="E11" s="19"/>
      <c r="F11" s="108">
        <v>4</v>
      </c>
      <c r="G11" s="19"/>
      <c r="H11" s="108">
        <v>1</v>
      </c>
      <c r="I11" s="19"/>
      <c r="J11" s="108">
        <v>6</v>
      </c>
      <c r="K11" s="19"/>
      <c r="L11" s="108">
        <v>3</v>
      </c>
      <c r="M11" s="19"/>
      <c r="N11" s="108">
        <v>1</v>
      </c>
      <c r="O11" s="19"/>
      <c r="P11" s="108">
        <v>5</v>
      </c>
      <c r="Q11" s="19"/>
      <c r="R11" s="108">
        <v>2</v>
      </c>
      <c r="S11" s="19"/>
      <c r="T11" s="108">
        <v>7</v>
      </c>
      <c r="U11" s="19"/>
      <c r="V11" s="108">
        <v>4</v>
      </c>
      <c r="W11" s="19"/>
      <c r="X11" s="108">
        <v>2</v>
      </c>
      <c r="Y11" s="19"/>
      <c r="Z11" s="107" t="s">
        <v>59</v>
      </c>
    </row>
    <row r="12" spans="1:26" x14ac:dyDescent="0.25">
      <c r="A12" s="105" t="s">
        <v>54</v>
      </c>
      <c r="B12" s="106">
        <v>8</v>
      </c>
      <c r="C12" s="19"/>
      <c r="D12" s="106">
        <v>5</v>
      </c>
      <c r="E12" s="19"/>
      <c r="F12" s="106">
        <v>5</v>
      </c>
      <c r="G12" s="19"/>
      <c r="H12" s="106">
        <v>2</v>
      </c>
      <c r="I12" s="19"/>
      <c r="J12" s="106">
        <v>7</v>
      </c>
      <c r="K12" s="19"/>
      <c r="L12" s="106">
        <v>4</v>
      </c>
      <c r="M12" s="19"/>
      <c r="N12" s="106">
        <v>2</v>
      </c>
      <c r="O12" s="19"/>
      <c r="P12" s="106">
        <v>6</v>
      </c>
      <c r="Q12" s="19"/>
      <c r="R12" s="106">
        <v>3</v>
      </c>
      <c r="S12" s="19"/>
      <c r="T12" s="106">
        <v>8</v>
      </c>
      <c r="U12" s="19"/>
      <c r="V12" s="106">
        <v>5</v>
      </c>
      <c r="W12" s="19"/>
      <c r="X12" s="106">
        <v>3</v>
      </c>
      <c r="Y12" s="19"/>
      <c r="Z12" s="105" t="s">
        <v>54</v>
      </c>
    </row>
    <row r="13" spans="1:26" x14ac:dyDescent="0.25">
      <c r="A13" s="105" t="s">
        <v>31</v>
      </c>
      <c r="B13" s="106">
        <v>9</v>
      </c>
      <c r="C13" s="19"/>
      <c r="D13" s="106">
        <v>6</v>
      </c>
      <c r="E13" s="19"/>
      <c r="F13" s="106">
        <v>6</v>
      </c>
      <c r="G13" s="19"/>
      <c r="H13" s="106">
        <v>3</v>
      </c>
      <c r="I13" s="19"/>
      <c r="J13" s="106">
        <v>8</v>
      </c>
      <c r="K13" s="19"/>
      <c r="L13" s="106">
        <v>5</v>
      </c>
      <c r="M13" s="19"/>
      <c r="N13" s="106">
        <v>3</v>
      </c>
      <c r="O13" s="19"/>
      <c r="P13" s="106">
        <v>7</v>
      </c>
      <c r="Q13" s="19"/>
      <c r="R13" s="106">
        <v>4</v>
      </c>
      <c r="S13" s="19"/>
      <c r="T13" s="106">
        <v>9</v>
      </c>
      <c r="U13" s="19"/>
      <c r="V13" s="106">
        <v>6</v>
      </c>
      <c r="W13" s="19"/>
      <c r="X13" s="106">
        <v>4</v>
      </c>
      <c r="Y13" s="19"/>
      <c r="Z13" s="105" t="s">
        <v>31</v>
      </c>
    </row>
    <row r="14" spans="1:26" x14ac:dyDescent="0.25">
      <c r="A14" s="105" t="s">
        <v>55</v>
      </c>
      <c r="B14" s="106">
        <v>10</v>
      </c>
      <c r="C14" s="19"/>
      <c r="D14" s="106">
        <v>7</v>
      </c>
      <c r="E14" s="19"/>
      <c r="F14" s="106">
        <v>7</v>
      </c>
      <c r="G14" s="19"/>
      <c r="H14" s="106">
        <v>4</v>
      </c>
      <c r="I14" s="19"/>
      <c r="J14" s="106">
        <v>9</v>
      </c>
      <c r="K14" s="19"/>
      <c r="L14" s="106">
        <v>6</v>
      </c>
      <c r="M14" s="19"/>
      <c r="N14" s="106">
        <v>4</v>
      </c>
      <c r="O14" s="19"/>
      <c r="P14" s="106">
        <v>8</v>
      </c>
      <c r="Q14" s="19"/>
      <c r="R14" s="106">
        <v>5</v>
      </c>
      <c r="S14" s="19"/>
      <c r="T14" s="106">
        <v>10</v>
      </c>
      <c r="U14" s="19"/>
      <c r="V14" s="106">
        <v>7</v>
      </c>
      <c r="W14" s="19"/>
      <c r="X14" s="106">
        <v>5</v>
      </c>
      <c r="Y14" s="19"/>
      <c r="Z14" s="105" t="s">
        <v>55</v>
      </c>
    </row>
    <row r="15" spans="1:26" x14ac:dyDescent="0.25">
      <c r="A15" s="105" t="s">
        <v>56</v>
      </c>
      <c r="B15" s="106">
        <v>11</v>
      </c>
      <c r="C15" s="19"/>
      <c r="D15" s="106">
        <v>8</v>
      </c>
      <c r="E15" s="19"/>
      <c r="F15" s="106">
        <v>8</v>
      </c>
      <c r="G15" s="19"/>
      <c r="H15" s="106">
        <v>5</v>
      </c>
      <c r="I15" s="19"/>
      <c r="J15" s="106">
        <v>10</v>
      </c>
      <c r="K15" s="19"/>
      <c r="L15" s="106">
        <v>7</v>
      </c>
      <c r="M15" s="19"/>
      <c r="N15" s="106">
        <v>5</v>
      </c>
      <c r="O15" s="19"/>
      <c r="P15" s="106">
        <v>9</v>
      </c>
      <c r="Q15" s="19"/>
      <c r="R15" s="106">
        <v>6</v>
      </c>
      <c r="S15" s="19"/>
      <c r="T15" s="106">
        <v>11</v>
      </c>
      <c r="U15" s="19"/>
      <c r="V15" s="106">
        <v>8</v>
      </c>
      <c r="W15" s="19"/>
      <c r="X15" s="106">
        <v>6</v>
      </c>
      <c r="Y15" s="19"/>
      <c r="Z15" s="105" t="s">
        <v>56</v>
      </c>
    </row>
    <row r="16" spans="1:26" x14ac:dyDescent="0.25">
      <c r="A16" s="105" t="s">
        <v>57</v>
      </c>
      <c r="B16" s="106">
        <v>12</v>
      </c>
      <c r="C16" s="19"/>
      <c r="D16" s="106">
        <v>9</v>
      </c>
      <c r="E16" s="19"/>
      <c r="F16" s="106">
        <v>9</v>
      </c>
      <c r="G16" s="19"/>
      <c r="H16" s="106">
        <v>6</v>
      </c>
      <c r="I16" s="19"/>
      <c r="J16" s="106">
        <v>11</v>
      </c>
      <c r="K16" s="19"/>
      <c r="L16" s="106">
        <v>8</v>
      </c>
      <c r="M16" s="19"/>
      <c r="N16" s="106">
        <v>6</v>
      </c>
      <c r="O16" s="19"/>
      <c r="P16" s="106">
        <v>10</v>
      </c>
      <c r="Q16" s="19"/>
      <c r="R16" s="106">
        <v>7</v>
      </c>
      <c r="S16" s="19"/>
      <c r="T16" s="106">
        <v>12</v>
      </c>
      <c r="U16" s="19"/>
      <c r="V16" s="106">
        <v>9</v>
      </c>
      <c r="W16" s="19"/>
      <c r="X16" s="106">
        <v>7</v>
      </c>
      <c r="Y16" s="19"/>
      <c r="Z16" s="105" t="s">
        <v>57</v>
      </c>
    </row>
    <row r="17" spans="1:26" x14ac:dyDescent="0.25">
      <c r="A17" s="105" t="s">
        <v>58</v>
      </c>
      <c r="B17" s="106">
        <v>13</v>
      </c>
      <c r="C17" s="19"/>
      <c r="D17" s="106">
        <v>10</v>
      </c>
      <c r="E17" s="19"/>
      <c r="F17" s="106">
        <v>10</v>
      </c>
      <c r="G17" s="19"/>
      <c r="H17" s="106">
        <v>7</v>
      </c>
      <c r="I17" s="19"/>
      <c r="J17" s="106">
        <v>12</v>
      </c>
      <c r="K17" s="19"/>
      <c r="L17" s="106">
        <v>9</v>
      </c>
      <c r="M17" s="19"/>
      <c r="N17" s="106">
        <v>7</v>
      </c>
      <c r="O17" s="19"/>
      <c r="P17" s="106">
        <v>11</v>
      </c>
      <c r="Q17" s="19"/>
      <c r="R17" s="106">
        <v>8</v>
      </c>
      <c r="S17" s="19"/>
      <c r="T17" s="106">
        <v>13</v>
      </c>
      <c r="U17" s="19"/>
      <c r="V17" s="106">
        <v>10</v>
      </c>
      <c r="W17" s="19"/>
      <c r="X17" s="106">
        <v>8</v>
      </c>
      <c r="Y17" s="19"/>
      <c r="Z17" s="105" t="s">
        <v>58</v>
      </c>
    </row>
    <row r="18" spans="1:26" x14ac:dyDescent="0.25">
      <c r="A18" s="107" t="s">
        <v>59</v>
      </c>
      <c r="B18" s="108">
        <v>14</v>
      </c>
      <c r="C18" s="19"/>
      <c r="D18" s="108">
        <v>11</v>
      </c>
      <c r="E18" s="19"/>
      <c r="F18" s="108">
        <v>11</v>
      </c>
      <c r="G18" s="19"/>
      <c r="H18" s="108">
        <v>8</v>
      </c>
      <c r="I18" s="19"/>
      <c r="J18" s="108">
        <v>13</v>
      </c>
      <c r="K18" s="19"/>
      <c r="L18" s="108">
        <v>10</v>
      </c>
      <c r="M18" s="19"/>
      <c r="N18" s="108">
        <v>8</v>
      </c>
      <c r="O18" s="19"/>
      <c r="P18" s="108">
        <v>12</v>
      </c>
      <c r="Q18" s="19"/>
      <c r="R18" s="108">
        <v>9</v>
      </c>
      <c r="S18" s="19"/>
      <c r="T18" s="108">
        <v>14</v>
      </c>
      <c r="U18" s="19"/>
      <c r="V18" s="108">
        <v>11</v>
      </c>
      <c r="W18" s="19"/>
      <c r="X18" s="108">
        <v>9</v>
      </c>
      <c r="Y18" s="19"/>
      <c r="Z18" s="107" t="s">
        <v>59</v>
      </c>
    </row>
    <row r="19" spans="1:26" x14ac:dyDescent="0.25">
      <c r="A19" s="105" t="s">
        <v>54</v>
      </c>
      <c r="B19" s="106">
        <v>15</v>
      </c>
      <c r="C19" s="19"/>
      <c r="D19" s="106">
        <v>12</v>
      </c>
      <c r="E19" s="19"/>
      <c r="F19" s="106">
        <v>12</v>
      </c>
      <c r="G19" s="19"/>
      <c r="H19" s="106">
        <v>9</v>
      </c>
      <c r="I19" s="19"/>
      <c r="J19" s="106">
        <v>14</v>
      </c>
      <c r="K19" s="19"/>
      <c r="L19" s="106">
        <v>11</v>
      </c>
      <c r="M19" s="19"/>
      <c r="N19" s="106">
        <v>9</v>
      </c>
      <c r="O19" s="19"/>
      <c r="P19" s="106">
        <v>13</v>
      </c>
      <c r="Q19" s="19"/>
      <c r="R19" s="106">
        <v>10</v>
      </c>
      <c r="S19" s="19"/>
      <c r="T19" s="106">
        <v>15</v>
      </c>
      <c r="U19" s="19"/>
      <c r="V19" s="106">
        <v>12</v>
      </c>
      <c r="W19" s="19"/>
      <c r="X19" s="106">
        <v>10</v>
      </c>
      <c r="Y19" s="19"/>
      <c r="Z19" s="105" t="s">
        <v>54</v>
      </c>
    </row>
    <row r="20" spans="1:26" x14ac:dyDescent="0.25">
      <c r="A20" s="105" t="s">
        <v>31</v>
      </c>
      <c r="B20" s="106">
        <v>16</v>
      </c>
      <c r="C20" s="19"/>
      <c r="D20" s="106">
        <v>13</v>
      </c>
      <c r="E20" s="19"/>
      <c r="F20" s="106">
        <v>13</v>
      </c>
      <c r="G20" s="19"/>
      <c r="H20" s="106">
        <v>10</v>
      </c>
      <c r="I20" s="19"/>
      <c r="J20" s="106">
        <v>15</v>
      </c>
      <c r="K20" s="19"/>
      <c r="L20" s="106">
        <v>12</v>
      </c>
      <c r="M20" s="19"/>
      <c r="N20" s="106">
        <v>10</v>
      </c>
      <c r="O20" s="19"/>
      <c r="P20" s="106">
        <v>14</v>
      </c>
      <c r="Q20" s="19"/>
      <c r="R20" s="106">
        <v>11</v>
      </c>
      <c r="S20" s="19"/>
      <c r="T20" s="106">
        <v>16</v>
      </c>
      <c r="U20" s="19"/>
      <c r="V20" s="106">
        <v>13</v>
      </c>
      <c r="W20" s="19"/>
      <c r="X20" s="106">
        <v>11</v>
      </c>
      <c r="Y20" s="19"/>
      <c r="Z20" s="105" t="s">
        <v>31</v>
      </c>
    </row>
    <row r="21" spans="1:26" x14ac:dyDescent="0.25">
      <c r="A21" s="105" t="s">
        <v>55</v>
      </c>
      <c r="B21" s="106">
        <v>17</v>
      </c>
      <c r="C21" s="19"/>
      <c r="D21" s="106">
        <v>14</v>
      </c>
      <c r="E21" s="19"/>
      <c r="F21" s="106">
        <v>14</v>
      </c>
      <c r="G21" s="19"/>
      <c r="H21" s="106">
        <v>11</v>
      </c>
      <c r="I21" s="19"/>
      <c r="J21" s="106">
        <v>16</v>
      </c>
      <c r="K21" s="19"/>
      <c r="L21" s="106">
        <v>13</v>
      </c>
      <c r="M21" s="19"/>
      <c r="N21" s="106">
        <v>11</v>
      </c>
      <c r="O21" s="19"/>
      <c r="P21" s="106">
        <v>15</v>
      </c>
      <c r="Q21" s="19"/>
      <c r="R21" s="106">
        <v>12</v>
      </c>
      <c r="S21" s="19"/>
      <c r="T21" s="106">
        <v>17</v>
      </c>
      <c r="U21" s="19"/>
      <c r="V21" s="106">
        <v>14</v>
      </c>
      <c r="W21" s="19"/>
      <c r="X21" s="106">
        <v>12</v>
      </c>
      <c r="Y21" s="19"/>
      <c r="Z21" s="105" t="s">
        <v>55</v>
      </c>
    </row>
    <row r="22" spans="1:26" x14ac:dyDescent="0.25">
      <c r="A22" s="105" t="s">
        <v>56</v>
      </c>
      <c r="B22" s="106">
        <v>18</v>
      </c>
      <c r="C22" s="19"/>
      <c r="D22" s="106">
        <v>15</v>
      </c>
      <c r="E22" s="19"/>
      <c r="F22" s="106">
        <v>15</v>
      </c>
      <c r="G22" s="19"/>
      <c r="H22" s="106">
        <v>12</v>
      </c>
      <c r="I22" s="19"/>
      <c r="J22" s="106">
        <v>17</v>
      </c>
      <c r="K22" s="19"/>
      <c r="L22" s="106">
        <v>14</v>
      </c>
      <c r="M22" s="19"/>
      <c r="N22" s="106">
        <v>12</v>
      </c>
      <c r="O22" s="19"/>
      <c r="P22" s="106">
        <v>16</v>
      </c>
      <c r="Q22" s="19"/>
      <c r="R22" s="106">
        <v>13</v>
      </c>
      <c r="S22" s="19"/>
      <c r="T22" s="106">
        <v>18</v>
      </c>
      <c r="U22" s="19"/>
      <c r="V22" s="106">
        <v>15</v>
      </c>
      <c r="W22" s="19"/>
      <c r="X22" s="106">
        <v>13</v>
      </c>
      <c r="Y22" s="19"/>
      <c r="Z22" s="105" t="s">
        <v>56</v>
      </c>
    </row>
    <row r="23" spans="1:26" x14ac:dyDescent="0.25">
      <c r="A23" s="105" t="s">
        <v>57</v>
      </c>
      <c r="B23" s="106">
        <v>19</v>
      </c>
      <c r="C23" s="19"/>
      <c r="D23" s="106">
        <v>16</v>
      </c>
      <c r="E23" s="19"/>
      <c r="F23" s="106">
        <v>16</v>
      </c>
      <c r="G23" s="19"/>
      <c r="H23" s="106">
        <v>13</v>
      </c>
      <c r="I23" s="19"/>
      <c r="J23" s="106">
        <v>18</v>
      </c>
      <c r="K23" s="19"/>
      <c r="L23" s="106">
        <v>15</v>
      </c>
      <c r="M23" s="19"/>
      <c r="N23" s="106">
        <v>13</v>
      </c>
      <c r="O23" s="19"/>
      <c r="P23" s="106">
        <v>17</v>
      </c>
      <c r="Q23" s="19"/>
      <c r="R23" s="106">
        <v>14</v>
      </c>
      <c r="S23" s="19"/>
      <c r="T23" s="106">
        <v>19</v>
      </c>
      <c r="U23" s="19"/>
      <c r="V23" s="106">
        <v>16</v>
      </c>
      <c r="W23" s="19"/>
      <c r="X23" s="106">
        <v>14</v>
      </c>
      <c r="Y23" s="19"/>
      <c r="Z23" s="105" t="s">
        <v>57</v>
      </c>
    </row>
    <row r="24" spans="1:26" x14ac:dyDescent="0.25">
      <c r="A24" s="105" t="s">
        <v>58</v>
      </c>
      <c r="B24" s="106">
        <v>20</v>
      </c>
      <c r="C24" s="19"/>
      <c r="D24" s="106">
        <v>17</v>
      </c>
      <c r="E24" s="19"/>
      <c r="F24" s="106">
        <v>17</v>
      </c>
      <c r="G24" s="19"/>
      <c r="H24" s="106">
        <v>14</v>
      </c>
      <c r="I24" s="19"/>
      <c r="J24" s="106">
        <v>19</v>
      </c>
      <c r="K24" s="19"/>
      <c r="L24" s="106">
        <v>16</v>
      </c>
      <c r="M24" s="19"/>
      <c r="N24" s="106">
        <v>14</v>
      </c>
      <c r="O24" s="19"/>
      <c r="P24" s="106">
        <v>18</v>
      </c>
      <c r="Q24" s="19"/>
      <c r="R24" s="106">
        <v>15</v>
      </c>
      <c r="S24" s="19"/>
      <c r="T24" s="106">
        <v>20</v>
      </c>
      <c r="U24" s="19"/>
      <c r="V24" s="106">
        <v>17</v>
      </c>
      <c r="W24" s="19"/>
      <c r="X24" s="106">
        <v>15</v>
      </c>
      <c r="Y24" s="19"/>
      <c r="Z24" s="105" t="s">
        <v>58</v>
      </c>
    </row>
    <row r="25" spans="1:26" x14ac:dyDescent="0.25">
      <c r="A25" s="107" t="s">
        <v>59</v>
      </c>
      <c r="B25" s="108">
        <v>21</v>
      </c>
      <c r="C25" s="19"/>
      <c r="D25" s="108">
        <v>18</v>
      </c>
      <c r="E25" s="19"/>
      <c r="F25" s="108">
        <v>18</v>
      </c>
      <c r="G25" s="19"/>
      <c r="H25" s="108">
        <v>15</v>
      </c>
      <c r="I25" s="19"/>
      <c r="J25" s="108">
        <v>20</v>
      </c>
      <c r="K25" s="19"/>
      <c r="L25" s="108">
        <v>17</v>
      </c>
      <c r="M25" s="19"/>
      <c r="N25" s="108">
        <v>15</v>
      </c>
      <c r="O25" s="19"/>
      <c r="P25" s="108">
        <v>19</v>
      </c>
      <c r="Q25" s="19"/>
      <c r="R25" s="108">
        <v>16</v>
      </c>
      <c r="S25" s="19"/>
      <c r="T25" s="108">
        <v>21</v>
      </c>
      <c r="U25" s="19"/>
      <c r="V25" s="108">
        <v>18</v>
      </c>
      <c r="W25" s="19"/>
      <c r="X25" s="108">
        <v>16</v>
      </c>
      <c r="Y25" s="19"/>
      <c r="Z25" s="107" t="s">
        <v>59</v>
      </c>
    </row>
    <row r="26" spans="1:26" x14ac:dyDescent="0.25">
      <c r="A26" s="105" t="s">
        <v>54</v>
      </c>
      <c r="B26" s="106">
        <v>22</v>
      </c>
      <c r="C26" s="19"/>
      <c r="D26" s="106">
        <v>19</v>
      </c>
      <c r="E26" s="19"/>
      <c r="F26" s="106">
        <v>19</v>
      </c>
      <c r="G26" s="19"/>
      <c r="H26" s="106">
        <v>16</v>
      </c>
      <c r="I26" s="19"/>
      <c r="J26" s="106">
        <v>21</v>
      </c>
      <c r="K26" s="19"/>
      <c r="L26" s="106">
        <v>18</v>
      </c>
      <c r="M26" s="19"/>
      <c r="N26" s="106">
        <v>16</v>
      </c>
      <c r="O26" s="19"/>
      <c r="P26" s="106">
        <v>20</v>
      </c>
      <c r="Q26" s="19"/>
      <c r="R26" s="106">
        <v>17</v>
      </c>
      <c r="S26" s="19"/>
      <c r="T26" s="106">
        <v>22</v>
      </c>
      <c r="U26" s="19"/>
      <c r="V26" s="106">
        <v>19</v>
      </c>
      <c r="W26" s="19"/>
      <c r="X26" s="106">
        <v>17</v>
      </c>
      <c r="Y26" s="19"/>
      <c r="Z26" s="105" t="s">
        <v>54</v>
      </c>
    </row>
    <row r="27" spans="1:26" x14ac:dyDescent="0.25">
      <c r="A27" s="105" t="s">
        <v>31</v>
      </c>
      <c r="B27" s="106">
        <v>23</v>
      </c>
      <c r="C27" s="19"/>
      <c r="D27" s="106">
        <v>20</v>
      </c>
      <c r="E27" s="19"/>
      <c r="F27" s="106">
        <v>20</v>
      </c>
      <c r="G27" s="19"/>
      <c r="H27" s="106">
        <v>17</v>
      </c>
      <c r="I27" s="19"/>
      <c r="J27" s="106">
        <v>22</v>
      </c>
      <c r="K27" s="19"/>
      <c r="L27" s="106">
        <v>19</v>
      </c>
      <c r="M27" s="19"/>
      <c r="N27" s="106">
        <v>17</v>
      </c>
      <c r="O27" s="19"/>
      <c r="P27" s="106">
        <v>21</v>
      </c>
      <c r="Q27" s="19"/>
      <c r="R27" s="106">
        <v>18</v>
      </c>
      <c r="S27" s="19"/>
      <c r="T27" s="106">
        <v>23</v>
      </c>
      <c r="U27" s="19"/>
      <c r="V27" s="106">
        <v>20</v>
      </c>
      <c r="W27" s="20"/>
      <c r="X27" s="106">
        <v>18</v>
      </c>
      <c r="Y27" s="19"/>
      <c r="Z27" s="105" t="s">
        <v>31</v>
      </c>
    </row>
    <row r="28" spans="1:26" x14ac:dyDescent="0.25">
      <c r="A28" s="105" t="s">
        <v>55</v>
      </c>
      <c r="B28" s="106">
        <v>24</v>
      </c>
      <c r="C28" s="19"/>
      <c r="D28" s="106">
        <v>21</v>
      </c>
      <c r="E28" s="19"/>
      <c r="F28" s="106">
        <v>21</v>
      </c>
      <c r="G28" s="19"/>
      <c r="H28" s="106">
        <v>18</v>
      </c>
      <c r="I28" s="19"/>
      <c r="J28" s="106">
        <v>23</v>
      </c>
      <c r="K28" s="19"/>
      <c r="L28" s="106">
        <v>20</v>
      </c>
      <c r="M28" s="19"/>
      <c r="N28" s="106">
        <v>18</v>
      </c>
      <c r="O28" s="19"/>
      <c r="P28" s="106">
        <v>22</v>
      </c>
      <c r="Q28" s="19"/>
      <c r="R28" s="106">
        <v>19</v>
      </c>
      <c r="S28" s="19"/>
      <c r="T28" s="106">
        <v>24</v>
      </c>
      <c r="U28" s="19"/>
      <c r="V28" s="106">
        <v>21</v>
      </c>
      <c r="W28" s="19"/>
      <c r="X28" s="106">
        <v>19</v>
      </c>
      <c r="Y28" s="19"/>
      <c r="Z28" s="105" t="s">
        <v>55</v>
      </c>
    </row>
    <row r="29" spans="1:26" x14ac:dyDescent="0.25">
      <c r="A29" s="105" t="s">
        <v>56</v>
      </c>
      <c r="B29" s="106">
        <v>25</v>
      </c>
      <c r="C29" s="19"/>
      <c r="D29" s="106">
        <v>22</v>
      </c>
      <c r="E29" s="19"/>
      <c r="F29" s="106">
        <v>22</v>
      </c>
      <c r="G29" s="19"/>
      <c r="H29" s="106">
        <v>19</v>
      </c>
      <c r="I29" s="19"/>
      <c r="J29" s="106">
        <v>24</v>
      </c>
      <c r="K29" s="19"/>
      <c r="L29" s="106">
        <v>21</v>
      </c>
      <c r="M29" s="19"/>
      <c r="N29" s="106">
        <v>19</v>
      </c>
      <c r="O29" s="19"/>
      <c r="P29" s="106">
        <v>23</v>
      </c>
      <c r="Q29" s="19"/>
      <c r="R29" s="106">
        <v>20</v>
      </c>
      <c r="S29" s="19"/>
      <c r="T29" s="106">
        <v>25</v>
      </c>
      <c r="U29" s="19"/>
      <c r="V29" s="106">
        <v>22</v>
      </c>
      <c r="W29" s="19"/>
      <c r="X29" s="106">
        <v>20</v>
      </c>
      <c r="Y29" s="19"/>
      <c r="Z29" s="105" t="s">
        <v>56</v>
      </c>
    </row>
    <row r="30" spans="1:26" x14ac:dyDescent="0.25">
      <c r="A30" s="105" t="s">
        <v>57</v>
      </c>
      <c r="B30" s="106">
        <v>26</v>
      </c>
      <c r="C30" s="22"/>
      <c r="D30" s="106">
        <v>23</v>
      </c>
      <c r="E30" s="19"/>
      <c r="F30" s="106">
        <v>23</v>
      </c>
      <c r="G30" s="19"/>
      <c r="H30" s="106">
        <v>20</v>
      </c>
      <c r="I30" s="19"/>
      <c r="J30" s="106">
        <v>25</v>
      </c>
      <c r="K30" s="19"/>
      <c r="L30" s="106">
        <v>22</v>
      </c>
      <c r="M30" s="19"/>
      <c r="N30" s="106">
        <v>20</v>
      </c>
      <c r="O30" s="19"/>
      <c r="P30" s="106">
        <v>24</v>
      </c>
      <c r="Q30" s="20"/>
      <c r="R30" s="106">
        <v>21</v>
      </c>
      <c r="S30" s="19"/>
      <c r="T30" s="106">
        <v>26</v>
      </c>
      <c r="U30" s="19"/>
      <c r="V30" s="106">
        <v>23</v>
      </c>
      <c r="W30" s="19"/>
      <c r="X30" s="106">
        <v>21</v>
      </c>
      <c r="Y30" s="19"/>
      <c r="Z30" s="105" t="s">
        <v>57</v>
      </c>
    </row>
    <row r="31" spans="1:26" x14ac:dyDescent="0.25">
      <c r="A31" s="105" t="s">
        <v>58</v>
      </c>
      <c r="B31" s="106">
        <v>27</v>
      </c>
      <c r="C31" s="19"/>
      <c r="D31" s="106">
        <v>24</v>
      </c>
      <c r="E31" s="20"/>
      <c r="F31" s="106">
        <v>24</v>
      </c>
      <c r="G31" s="20"/>
      <c r="H31" s="106">
        <v>21</v>
      </c>
      <c r="I31" s="19"/>
      <c r="J31" s="106">
        <v>26</v>
      </c>
      <c r="K31" s="19"/>
      <c r="L31" s="106">
        <v>23</v>
      </c>
      <c r="M31" s="19"/>
      <c r="N31" s="106">
        <v>21</v>
      </c>
      <c r="O31" s="19"/>
      <c r="P31" s="106">
        <v>25</v>
      </c>
      <c r="Q31" s="19"/>
      <c r="R31" s="106">
        <v>22</v>
      </c>
      <c r="S31" s="19"/>
      <c r="T31" s="106">
        <v>27</v>
      </c>
      <c r="U31" s="19"/>
      <c r="V31" s="106">
        <v>24</v>
      </c>
      <c r="W31" s="19"/>
      <c r="X31" s="106">
        <v>22</v>
      </c>
      <c r="Y31" s="19"/>
      <c r="Z31" s="105" t="s">
        <v>58</v>
      </c>
    </row>
    <row r="32" spans="1:26" x14ac:dyDescent="0.25">
      <c r="A32" s="107" t="s">
        <v>59</v>
      </c>
      <c r="B32" s="108">
        <v>28</v>
      </c>
      <c r="C32" s="19"/>
      <c r="D32" s="108">
        <v>25</v>
      </c>
      <c r="E32" s="19"/>
      <c r="F32" s="108">
        <v>25</v>
      </c>
      <c r="G32" s="19"/>
      <c r="H32" s="108">
        <v>22</v>
      </c>
      <c r="I32" s="19"/>
      <c r="J32" s="108">
        <v>27</v>
      </c>
      <c r="K32" s="19"/>
      <c r="L32" s="108">
        <v>24</v>
      </c>
      <c r="M32" s="19"/>
      <c r="N32" s="108">
        <v>22</v>
      </c>
      <c r="O32" s="19"/>
      <c r="P32" s="108">
        <v>26</v>
      </c>
      <c r="Q32" s="19"/>
      <c r="R32" s="108">
        <v>23</v>
      </c>
      <c r="S32" s="19"/>
      <c r="T32" s="108">
        <v>28</v>
      </c>
      <c r="U32" s="19"/>
      <c r="V32" s="108">
        <v>25</v>
      </c>
      <c r="W32" s="19"/>
      <c r="X32" s="108">
        <v>23</v>
      </c>
      <c r="Y32" s="19"/>
      <c r="Z32" s="107" t="s">
        <v>59</v>
      </c>
    </row>
    <row r="33" spans="1:26" x14ac:dyDescent="0.25">
      <c r="A33" s="105" t="s">
        <v>54</v>
      </c>
      <c r="B33" s="106">
        <v>29</v>
      </c>
      <c r="C33" s="22"/>
      <c r="D33" s="106">
        <v>26</v>
      </c>
      <c r="E33" s="19"/>
      <c r="F33" s="106">
        <v>26</v>
      </c>
      <c r="G33" s="19"/>
      <c r="H33" s="106">
        <v>23</v>
      </c>
      <c r="I33" s="19"/>
      <c r="J33" s="106">
        <v>28</v>
      </c>
      <c r="K33" s="19"/>
      <c r="L33" s="106">
        <v>25</v>
      </c>
      <c r="M33" s="19"/>
      <c r="N33" s="106">
        <v>23</v>
      </c>
      <c r="O33" s="19"/>
      <c r="P33" s="106">
        <v>27</v>
      </c>
      <c r="Q33" s="19"/>
      <c r="R33" s="106">
        <v>24</v>
      </c>
      <c r="S33" s="19"/>
      <c r="T33" s="106">
        <v>29</v>
      </c>
      <c r="U33" s="19"/>
      <c r="V33" s="106">
        <v>26</v>
      </c>
      <c r="W33" s="19"/>
      <c r="X33" s="106">
        <v>24</v>
      </c>
      <c r="Y33" s="22"/>
      <c r="Z33" s="105" t="s">
        <v>54</v>
      </c>
    </row>
    <row r="34" spans="1:26" x14ac:dyDescent="0.25">
      <c r="A34" s="105" t="s">
        <v>31</v>
      </c>
      <c r="B34" s="106">
        <v>30</v>
      </c>
      <c r="C34" s="19"/>
      <c r="D34" s="106">
        <v>27</v>
      </c>
      <c r="E34" s="19"/>
      <c r="F34" s="106">
        <v>27</v>
      </c>
      <c r="G34" s="21"/>
      <c r="H34" s="106">
        <v>24</v>
      </c>
      <c r="I34" s="19"/>
      <c r="J34" s="106">
        <v>29</v>
      </c>
      <c r="K34" s="19"/>
      <c r="L34" s="106">
        <v>26</v>
      </c>
      <c r="M34" s="19"/>
      <c r="N34" s="106">
        <v>24</v>
      </c>
      <c r="O34" s="19"/>
      <c r="P34" s="106">
        <v>28</v>
      </c>
      <c r="Q34" s="21"/>
      <c r="R34" s="106">
        <v>25</v>
      </c>
      <c r="S34" s="19"/>
      <c r="T34" s="106">
        <v>30</v>
      </c>
      <c r="U34" s="19"/>
      <c r="V34" s="106">
        <v>27</v>
      </c>
      <c r="W34" s="21"/>
      <c r="X34" s="106">
        <v>25</v>
      </c>
      <c r="Y34" s="19"/>
      <c r="Z34" s="105" t="s">
        <v>31</v>
      </c>
    </row>
    <row r="35" spans="1:26" x14ac:dyDescent="0.25">
      <c r="A35" s="105" t="s">
        <v>55</v>
      </c>
      <c r="B35" s="106">
        <v>31</v>
      </c>
      <c r="C35" s="19"/>
      <c r="D35" s="106">
        <v>28</v>
      </c>
      <c r="E35" s="19"/>
      <c r="F35" s="106">
        <v>28</v>
      </c>
      <c r="G35" s="19"/>
      <c r="H35" s="106">
        <v>25</v>
      </c>
      <c r="I35" s="19"/>
      <c r="J35" s="106">
        <v>30</v>
      </c>
      <c r="K35" s="19"/>
      <c r="L35" s="106">
        <v>27</v>
      </c>
      <c r="M35" s="22"/>
      <c r="N35" s="106">
        <v>25</v>
      </c>
      <c r="O35" s="22"/>
      <c r="P35" s="106">
        <v>29</v>
      </c>
      <c r="Q35" s="19"/>
      <c r="R35" s="106">
        <v>26</v>
      </c>
      <c r="S35" s="19"/>
      <c r="T35" s="106">
        <v>31</v>
      </c>
      <c r="U35" s="23"/>
      <c r="V35" s="106">
        <v>28</v>
      </c>
      <c r="W35" s="19"/>
      <c r="X35" s="106">
        <v>26</v>
      </c>
      <c r="Y35" s="19"/>
      <c r="Z35" s="105" t="s">
        <v>55</v>
      </c>
    </row>
    <row r="36" spans="1:26" x14ac:dyDescent="0.25">
      <c r="A36" s="105" t="s">
        <v>56</v>
      </c>
      <c r="B36" s="101"/>
      <c r="C36" s="101"/>
      <c r="D36" s="101" t="s">
        <v>23</v>
      </c>
      <c r="E36" s="59"/>
      <c r="F36" s="106">
        <v>29</v>
      </c>
      <c r="G36" s="19"/>
      <c r="H36" s="106">
        <v>26</v>
      </c>
      <c r="I36" s="19"/>
      <c r="J36" s="106">
        <v>31</v>
      </c>
      <c r="K36" s="19"/>
      <c r="L36" s="106">
        <v>28</v>
      </c>
      <c r="M36" s="19"/>
      <c r="N36" s="106">
        <v>26</v>
      </c>
      <c r="O36" s="19"/>
      <c r="P36" s="106">
        <v>30</v>
      </c>
      <c r="Q36" s="19"/>
      <c r="R36" s="106">
        <v>27</v>
      </c>
      <c r="S36" s="22"/>
      <c r="T36" s="101"/>
      <c r="U36" s="101"/>
      <c r="V36" s="106">
        <v>29</v>
      </c>
      <c r="W36" s="19"/>
      <c r="X36" s="106">
        <v>27</v>
      </c>
      <c r="Y36" s="19"/>
      <c r="Z36" s="105" t="s">
        <v>56</v>
      </c>
    </row>
    <row r="37" spans="1:26" x14ac:dyDescent="0.25">
      <c r="A37" s="105" t="s">
        <v>57</v>
      </c>
      <c r="B37" s="101"/>
      <c r="C37" s="101"/>
      <c r="D37" s="101" t="s">
        <v>23</v>
      </c>
      <c r="E37" s="59"/>
      <c r="F37" s="106">
        <v>30</v>
      </c>
      <c r="G37" s="19"/>
      <c r="H37" s="106">
        <v>27</v>
      </c>
      <c r="I37" s="19"/>
      <c r="J37" s="101" t="s">
        <v>23</v>
      </c>
      <c r="K37" s="101"/>
      <c r="L37" s="106">
        <v>29</v>
      </c>
      <c r="M37" s="19"/>
      <c r="N37" s="106">
        <v>27</v>
      </c>
      <c r="O37" s="19"/>
      <c r="P37" s="106">
        <v>31</v>
      </c>
      <c r="Q37" s="19"/>
      <c r="R37" s="106">
        <v>28</v>
      </c>
      <c r="S37" s="19"/>
      <c r="T37" s="101"/>
      <c r="U37" s="101"/>
      <c r="V37" s="106">
        <v>30</v>
      </c>
      <c r="W37" s="19"/>
      <c r="X37" s="106">
        <v>28</v>
      </c>
      <c r="Y37" s="19"/>
      <c r="Z37" s="105" t="s">
        <v>57</v>
      </c>
    </row>
    <row r="38" spans="1:26" x14ac:dyDescent="0.25">
      <c r="A38" s="105" t="s">
        <v>58</v>
      </c>
      <c r="B38" s="101"/>
      <c r="C38" s="101"/>
      <c r="D38" s="101" t="s">
        <v>23</v>
      </c>
      <c r="E38" s="59"/>
      <c r="F38" s="106">
        <v>31</v>
      </c>
      <c r="G38" s="19"/>
      <c r="H38" s="106">
        <v>28</v>
      </c>
      <c r="I38" s="19"/>
      <c r="J38" s="101" t="s">
        <v>23</v>
      </c>
      <c r="K38" s="101"/>
      <c r="L38" s="106">
        <v>30</v>
      </c>
      <c r="M38" s="19"/>
      <c r="N38" s="106">
        <v>28</v>
      </c>
      <c r="O38" s="19"/>
      <c r="P38" s="101" t="s">
        <v>23</v>
      </c>
      <c r="Q38" s="101"/>
      <c r="R38" s="106">
        <v>29</v>
      </c>
      <c r="S38" s="19"/>
      <c r="T38" s="101"/>
      <c r="U38" s="101"/>
      <c r="V38" s="101" t="s">
        <v>23</v>
      </c>
      <c r="W38" s="101"/>
      <c r="X38" s="106">
        <v>29</v>
      </c>
      <c r="Y38" s="19"/>
      <c r="Z38" s="105" t="s">
        <v>58</v>
      </c>
    </row>
    <row r="39" spans="1:26" x14ac:dyDescent="0.25">
      <c r="A39" s="107" t="s">
        <v>59</v>
      </c>
      <c r="B39" s="101"/>
      <c r="C39" s="101"/>
      <c r="D39" s="101" t="s">
        <v>23</v>
      </c>
      <c r="E39" s="59"/>
      <c r="F39" s="101"/>
      <c r="G39" s="101"/>
      <c r="H39" s="108">
        <v>29</v>
      </c>
      <c r="I39" s="19"/>
      <c r="J39" s="101" t="s">
        <v>23</v>
      </c>
      <c r="K39" s="101"/>
      <c r="L39" s="101" t="s">
        <v>23</v>
      </c>
      <c r="M39" s="101"/>
      <c r="N39" s="108">
        <v>29</v>
      </c>
      <c r="O39" s="19"/>
      <c r="P39" s="101" t="s">
        <v>23</v>
      </c>
      <c r="Q39" s="101"/>
      <c r="R39" s="108">
        <v>30</v>
      </c>
      <c r="S39" s="19"/>
      <c r="T39" s="101"/>
      <c r="U39" s="101"/>
      <c r="V39" s="101" t="s">
        <v>23</v>
      </c>
      <c r="W39" s="101"/>
      <c r="X39" s="108">
        <v>30</v>
      </c>
      <c r="Y39" s="19"/>
      <c r="Z39" s="107" t="s">
        <v>59</v>
      </c>
    </row>
    <row r="40" spans="1:26" x14ac:dyDescent="0.25">
      <c r="A40" s="105" t="s">
        <v>54</v>
      </c>
      <c r="B40" s="101"/>
      <c r="C40" s="101"/>
      <c r="D40" s="101" t="s">
        <v>23</v>
      </c>
      <c r="E40" s="59"/>
      <c r="F40" s="101"/>
      <c r="G40" s="101"/>
      <c r="H40" s="106">
        <v>30</v>
      </c>
      <c r="I40" s="19"/>
      <c r="J40" s="101" t="s">
        <v>23</v>
      </c>
      <c r="K40" s="101"/>
      <c r="L40" s="101" t="s">
        <v>23</v>
      </c>
      <c r="M40" s="101"/>
      <c r="N40" s="106">
        <v>30</v>
      </c>
      <c r="O40" s="19"/>
      <c r="P40" s="101" t="s">
        <v>23</v>
      </c>
      <c r="Q40" s="101"/>
      <c r="R40" s="101" t="s">
        <v>23</v>
      </c>
      <c r="S40" s="101"/>
      <c r="T40" s="101"/>
      <c r="U40" s="101"/>
      <c r="V40" s="101"/>
      <c r="W40" s="101"/>
      <c r="X40" s="106">
        <v>31</v>
      </c>
      <c r="Y40" s="19"/>
      <c r="Z40" s="105" t="s">
        <v>54</v>
      </c>
    </row>
    <row r="41" spans="1:26" x14ac:dyDescent="0.25">
      <c r="A41" s="105" t="s">
        <v>31</v>
      </c>
      <c r="B41" s="101"/>
      <c r="C41" s="101"/>
      <c r="D41" s="101" t="s">
        <v>23</v>
      </c>
      <c r="E41" s="59"/>
      <c r="F41" s="101"/>
      <c r="G41" s="101"/>
      <c r="H41" s="101" t="s">
        <v>23</v>
      </c>
      <c r="I41" s="101"/>
      <c r="J41" s="101" t="s">
        <v>23</v>
      </c>
      <c r="K41" s="101"/>
      <c r="L41" s="101" t="s">
        <v>23</v>
      </c>
      <c r="M41" s="101"/>
      <c r="N41" s="106">
        <v>31</v>
      </c>
      <c r="O41" s="19"/>
      <c r="P41" s="101" t="s">
        <v>23</v>
      </c>
      <c r="Q41" s="101"/>
      <c r="R41" s="101" t="s">
        <v>23</v>
      </c>
      <c r="S41" s="101"/>
      <c r="T41" s="101"/>
      <c r="U41" s="101"/>
      <c r="V41" s="101"/>
      <c r="W41" s="101"/>
      <c r="X41" s="101" t="s">
        <v>23</v>
      </c>
      <c r="Y41" s="101"/>
      <c r="Z41" s="105" t="s">
        <v>31</v>
      </c>
    </row>
    <row r="42" spans="1:26" x14ac:dyDescent="0.25">
      <c r="A42" s="105" t="s">
        <v>55</v>
      </c>
      <c r="B42" s="101"/>
      <c r="C42" s="101"/>
      <c r="D42" s="101"/>
      <c r="E42" s="59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5" t="s">
        <v>55</v>
      </c>
    </row>
    <row r="43" spans="1:26" ht="15.75" x14ac:dyDescent="0.25">
      <c r="A43" s="110">
        <f>A3</f>
        <v>0</v>
      </c>
      <c r="B43" s="111">
        <v>1</v>
      </c>
      <c r="C43" s="112" t="s">
        <v>6</v>
      </c>
      <c r="D43" s="111">
        <v>2</v>
      </c>
      <c r="E43" s="112" t="s">
        <v>7</v>
      </c>
      <c r="F43" s="111">
        <v>3</v>
      </c>
      <c r="G43" s="112" t="s">
        <v>8</v>
      </c>
      <c r="H43" s="111">
        <v>4</v>
      </c>
      <c r="I43" s="112" t="s">
        <v>9</v>
      </c>
      <c r="J43" s="111">
        <v>5</v>
      </c>
      <c r="K43" s="112" t="s">
        <v>10</v>
      </c>
      <c r="L43" s="111">
        <v>6</v>
      </c>
      <c r="M43" s="112" t="s">
        <v>11</v>
      </c>
      <c r="N43" s="111">
        <v>7</v>
      </c>
      <c r="O43" s="112" t="s">
        <v>12</v>
      </c>
      <c r="P43" s="111">
        <v>8</v>
      </c>
      <c r="Q43" s="112" t="s">
        <v>13</v>
      </c>
      <c r="R43" s="111">
        <v>9</v>
      </c>
      <c r="S43" s="112" t="s">
        <v>14</v>
      </c>
      <c r="T43" s="111">
        <v>10</v>
      </c>
      <c r="U43" s="112" t="s">
        <v>15</v>
      </c>
      <c r="V43" s="111">
        <v>11</v>
      </c>
      <c r="W43" s="112" t="s">
        <v>16</v>
      </c>
      <c r="X43" s="111">
        <v>12</v>
      </c>
      <c r="Y43" s="112" t="s">
        <v>17</v>
      </c>
      <c r="Z43" s="110">
        <f>Z3</f>
        <v>0</v>
      </c>
    </row>
    <row r="44" spans="1:26" ht="6" customHeigh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x14ac:dyDescent="0.25">
      <c r="A45" s="113" t="s">
        <v>60</v>
      </c>
      <c r="B45" s="189">
        <f>SUM(C5:C42)</f>
        <v>0</v>
      </c>
      <c r="C45" s="190"/>
      <c r="D45" s="189">
        <f t="shared" ref="D45" si="0">SUM(E5:E42)</f>
        <v>0</v>
      </c>
      <c r="E45" s="190"/>
      <c r="F45" s="189">
        <f t="shared" ref="F45" si="1">SUM(G5:G42)</f>
        <v>0</v>
      </c>
      <c r="G45" s="190"/>
      <c r="H45" s="189">
        <f t="shared" ref="H45" si="2">SUM(I5:I42)</f>
        <v>0</v>
      </c>
      <c r="I45" s="190"/>
      <c r="J45" s="189">
        <f t="shared" ref="J45" si="3">SUM(K5:K42)</f>
        <v>0</v>
      </c>
      <c r="K45" s="190"/>
      <c r="L45" s="189">
        <f t="shared" ref="L45" si="4">SUM(M5:M42)</f>
        <v>0</v>
      </c>
      <c r="M45" s="190"/>
      <c r="N45" s="189">
        <f t="shared" ref="N45" si="5">SUM(O5:O42)</f>
        <v>0</v>
      </c>
      <c r="O45" s="190"/>
      <c r="P45" s="189">
        <f t="shared" ref="P45" si="6">SUM(Q5:Q42)</f>
        <v>0</v>
      </c>
      <c r="Q45" s="190"/>
      <c r="R45" s="189">
        <f t="shared" ref="R45" si="7">SUM(S5:S42)</f>
        <v>0</v>
      </c>
      <c r="S45" s="190"/>
      <c r="T45" s="189">
        <f t="shared" ref="T45" si="8">SUM(U5:U42)</f>
        <v>0</v>
      </c>
      <c r="U45" s="190"/>
      <c r="V45" s="189">
        <f t="shared" ref="V45" si="9">SUM(W5:W42)</f>
        <v>0</v>
      </c>
      <c r="W45" s="190"/>
      <c r="X45" s="189">
        <f>SUM(Y5:Y42)</f>
        <v>0</v>
      </c>
      <c r="Y45" s="190"/>
      <c r="Z45" s="101"/>
    </row>
    <row r="46" spans="1:26" x14ac:dyDescent="0.25">
      <c r="A46" s="113" t="s">
        <v>61</v>
      </c>
      <c r="B46" s="189">
        <f>IFERROR(AVERAGE(C5:C42),0)</f>
        <v>0</v>
      </c>
      <c r="C46" s="190"/>
      <c r="D46" s="189">
        <f t="shared" ref="D46" si="10">IFERROR(AVERAGE(E5:E42),0)</f>
        <v>0</v>
      </c>
      <c r="E46" s="190"/>
      <c r="F46" s="189">
        <f t="shared" ref="F46" si="11">IFERROR(AVERAGE(G5:G42),0)</f>
        <v>0</v>
      </c>
      <c r="G46" s="190"/>
      <c r="H46" s="189">
        <f t="shared" ref="H46" si="12">IFERROR(AVERAGE(I5:I42),0)</f>
        <v>0</v>
      </c>
      <c r="I46" s="190"/>
      <c r="J46" s="189">
        <f t="shared" ref="J46" si="13">IFERROR(AVERAGE(K5:K42),0)</f>
        <v>0</v>
      </c>
      <c r="K46" s="190"/>
      <c r="L46" s="189">
        <f t="shared" ref="L46" si="14">IFERROR(AVERAGE(M5:M42),0)</f>
        <v>0</v>
      </c>
      <c r="M46" s="190"/>
      <c r="N46" s="189">
        <f t="shared" ref="N46" si="15">IFERROR(AVERAGE(O5:O42),0)</f>
        <v>0</v>
      </c>
      <c r="O46" s="190"/>
      <c r="P46" s="189">
        <f t="shared" ref="P46" si="16">IFERROR(AVERAGE(Q5:Q42),0)</f>
        <v>0</v>
      </c>
      <c r="Q46" s="190"/>
      <c r="R46" s="189">
        <f t="shared" ref="R46" si="17">IFERROR(AVERAGE(S5:S42),0)</f>
        <v>0</v>
      </c>
      <c r="S46" s="190"/>
      <c r="T46" s="189">
        <f t="shared" ref="T46" si="18">IFERROR(AVERAGE(U5:U42),0)</f>
        <v>0</v>
      </c>
      <c r="U46" s="190"/>
      <c r="V46" s="189">
        <f t="shared" ref="V46" si="19">IFERROR(AVERAGE(W5:W42),0)</f>
        <v>0</v>
      </c>
      <c r="W46" s="190"/>
      <c r="X46" s="189">
        <f t="shared" ref="X46" si="20">IFERROR(AVERAGE(Y5:Y42),0)</f>
        <v>0</v>
      </c>
      <c r="Y46" s="190"/>
      <c r="Z46" s="101"/>
    </row>
    <row r="47" spans="1:26" x14ac:dyDescent="0.25">
      <c r="A47" s="113" t="s">
        <v>63</v>
      </c>
      <c r="B47" s="191">
        <f>COUNT(C5:C42)</f>
        <v>0</v>
      </c>
      <c r="C47" s="192"/>
      <c r="D47" s="191">
        <f t="shared" ref="D47" si="21">COUNT(E5:E42)</f>
        <v>0</v>
      </c>
      <c r="E47" s="192"/>
      <c r="F47" s="191">
        <f t="shared" ref="F47" si="22">COUNT(G5:G42)</f>
        <v>0</v>
      </c>
      <c r="G47" s="192"/>
      <c r="H47" s="191">
        <f t="shared" ref="H47" si="23">COUNT(I5:I42)</f>
        <v>0</v>
      </c>
      <c r="I47" s="192"/>
      <c r="J47" s="191">
        <f t="shared" ref="J47" si="24">COUNT(K5:K42)</f>
        <v>0</v>
      </c>
      <c r="K47" s="192"/>
      <c r="L47" s="191">
        <f t="shared" ref="L47" si="25">COUNT(M5:M42)</f>
        <v>0</v>
      </c>
      <c r="M47" s="192"/>
      <c r="N47" s="191">
        <f t="shared" ref="N47" si="26">COUNT(O5:O42)</f>
        <v>0</v>
      </c>
      <c r="O47" s="192"/>
      <c r="P47" s="191">
        <f t="shared" ref="P47" si="27">COUNT(Q5:Q42)</f>
        <v>0</v>
      </c>
      <c r="Q47" s="192"/>
      <c r="R47" s="191">
        <f t="shared" ref="R47" si="28">COUNT(S5:S42)</f>
        <v>0</v>
      </c>
      <c r="S47" s="192"/>
      <c r="T47" s="191">
        <f t="shared" ref="T47" si="29">COUNT(U5:U42)</f>
        <v>0</v>
      </c>
      <c r="U47" s="192"/>
      <c r="V47" s="191">
        <f t="shared" ref="V47" si="30">COUNT(W5:W42)</f>
        <v>0</v>
      </c>
      <c r="W47" s="192"/>
      <c r="X47" s="191">
        <f t="shared" ref="X47" si="31">COUNT(Y5:Y42)</f>
        <v>0</v>
      </c>
      <c r="Y47" s="192"/>
      <c r="Z47" s="101"/>
    </row>
    <row r="48" spans="1:26" x14ac:dyDescent="0.25">
      <c r="A48" s="113" t="s">
        <v>62</v>
      </c>
      <c r="B48" s="189">
        <f>IFERROR(STDEV(C5:C42),0)</f>
        <v>0</v>
      </c>
      <c r="C48" s="190"/>
      <c r="D48" s="189">
        <f t="shared" ref="D48" si="32">IFERROR(STDEV(E5:E42),0)</f>
        <v>0</v>
      </c>
      <c r="E48" s="190"/>
      <c r="F48" s="189">
        <f t="shared" ref="F48" si="33">IFERROR(STDEV(G5:G42),0)</f>
        <v>0</v>
      </c>
      <c r="G48" s="190"/>
      <c r="H48" s="189">
        <f t="shared" ref="H48" si="34">IFERROR(STDEV(I5:I42),0)</f>
        <v>0</v>
      </c>
      <c r="I48" s="190"/>
      <c r="J48" s="189">
        <f t="shared" ref="J48" si="35">IFERROR(STDEV(K5:K42),0)</f>
        <v>0</v>
      </c>
      <c r="K48" s="190"/>
      <c r="L48" s="189">
        <f t="shared" ref="L48" si="36">IFERROR(STDEV(M5:M42),0)</f>
        <v>0</v>
      </c>
      <c r="M48" s="190"/>
      <c r="N48" s="189">
        <f t="shared" ref="N48" si="37">IFERROR(STDEV(O5:O42),0)</f>
        <v>0</v>
      </c>
      <c r="O48" s="190"/>
      <c r="P48" s="189">
        <f t="shared" ref="P48" si="38">IFERROR(STDEV(Q5:Q42),0)</f>
        <v>0</v>
      </c>
      <c r="Q48" s="190"/>
      <c r="R48" s="189">
        <f t="shared" ref="R48" si="39">IFERROR(STDEV(S5:S42),0)</f>
        <v>0</v>
      </c>
      <c r="S48" s="190"/>
      <c r="T48" s="189">
        <f t="shared" ref="T48" si="40">IFERROR(STDEV(U5:U42),0)</f>
        <v>0</v>
      </c>
      <c r="U48" s="190"/>
      <c r="V48" s="189">
        <f t="shared" ref="V48" si="41">IFERROR(STDEV(W5:W42),0)</f>
        <v>0</v>
      </c>
      <c r="W48" s="190"/>
      <c r="X48" s="189">
        <f t="shared" ref="X48" si="42">IFERROR(STDEV(Y5:Y42),0)</f>
        <v>0</v>
      </c>
      <c r="Y48" s="190"/>
      <c r="Z48" s="101"/>
    </row>
    <row r="49" spans="1:26" ht="6" customHeigh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1" spans="1:26" x14ac:dyDescent="0.25">
      <c r="C51" s="114" t="s">
        <v>64</v>
      </c>
      <c r="D51" s="182" t="s">
        <v>723</v>
      </c>
      <c r="E51" s="182"/>
    </row>
    <row r="52" spans="1:26" x14ac:dyDescent="0.25">
      <c r="C52" s="115" t="s">
        <v>29</v>
      </c>
      <c r="D52" s="183">
        <f>B45</f>
        <v>0</v>
      </c>
      <c r="E52" s="184"/>
    </row>
    <row r="53" spans="1:26" x14ac:dyDescent="0.25">
      <c r="C53" s="115" t="s">
        <v>30</v>
      </c>
      <c r="D53" s="183">
        <f>D45</f>
        <v>0</v>
      </c>
      <c r="E53" s="184"/>
    </row>
    <row r="54" spans="1:26" x14ac:dyDescent="0.25">
      <c r="C54" s="115" t="s">
        <v>31</v>
      </c>
      <c r="D54" s="183">
        <f>F45</f>
        <v>0</v>
      </c>
      <c r="E54" s="184"/>
    </row>
    <row r="55" spans="1:26" x14ac:dyDescent="0.25">
      <c r="C55" s="115" t="s">
        <v>32</v>
      </c>
      <c r="D55" s="183">
        <f>H45</f>
        <v>0</v>
      </c>
      <c r="E55" s="184"/>
    </row>
    <row r="56" spans="1:26" x14ac:dyDescent="0.25">
      <c r="C56" s="115" t="s">
        <v>33</v>
      </c>
      <c r="D56" s="183">
        <f>J45</f>
        <v>0</v>
      </c>
      <c r="E56" s="184"/>
    </row>
    <row r="57" spans="1:26" x14ac:dyDescent="0.25">
      <c r="C57" s="115" t="s">
        <v>34</v>
      </c>
      <c r="D57" s="183">
        <f>L45</f>
        <v>0</v>
      </c>
      <c r="E57" s="184"/>
    </row>
    <row r="58" spans="1:26" x14ac:dyDescent="0.25">
      <c r="C58" s="115" t="s">
        <v>35</v>
      </c>
      <c r="D58" s="183">
        <f>N45</f>
        <v>0</v>
      </c>
      <c r="E58" s="184"/>
    </row>
    <row r="59" spans="1:26" x14ac:dyDescent="0.25">
      <c r="C59" s="115" t="s">
        <v>36</v>
      </c>
      <c r="D59" s="183">
        <f>P45</f>
        <v>0</v>
      </c>
      <c r="E59" s="184"/>
    </row>
    <row r="60" spans="1:26" x14ac:dyDescent="0.25">
      <c r="C60" s="115" t="s">
        <v>37</v>
      </c>
      <c r="D60" s="183">
        <f>R45</f>
        <v>0</v>
      </c>
      <c r="E60" s="184"/>
    </row>
    <row r="61" spans="1:26" x14ac:dyDescent="0.25">
      <c r="C61" s="115" t="s">
        <v>38</v>
      </c>
      <c r="D61" s="183">
        <f>T45</f>
        <v>0</v>
      </c>
      <c r="E61" s="184"/>
    </row>
    <row r="62" spans="1:26" x14ac:dyDescent="0.25">
      <c r="C62" s="115" t="s">
        <v>39</v>
      </c>
      <c r="D62" s="183">
        <f>V45</f>
        <v>0</v>
      </c>
      <c r="E62" s="184"/>
    </row>
    <row r="63" spans="1:26" ht="15.75" thickBot="1" x14ac:dyDescent="0.3">
      <c r="C63" s="116" t="s">
        <v>40</v>
      </c>
      <c r="D63" s="185">
        <f>X45</f>
        <v>0</v>
      </c>
      <c r="E63" s="186"/>
    </row>
    <row r="64" spans="1:26" ht="15.75" thickTop="1" x14ac:dyDescent="0.25">
      <c r="C64" s="117" t="s">
        <v>65</v>
      </c>
      <c r="D64" s="187">
        <f>SUM(D52:D63)</f>
        <v>0</v>
      </c>
      <c r="E64" s="188"/>
    </row>
    <row r="65" spans="3:5" x14ac:dyDescent="0.25">
      <c r="C65" s="118" t="s">
        <v>66</v>
      </c>
      <c r="D65" s="180">
        <f>IFERROR(AVERAGEIF(D52:D63,"&gt;0"),0)</f>
        <v>0</v>
      </c>
      <c r="E65" s="181"/>
    </row>
    <row r="66" spans="3:5" x14ac:dyDescent="0.25">
      <c r="C66" s="118" t="s">
        <v>67</v>
      </c>
      <c r="D66" s="180">
        <f>IFERROR(STDEV(D52:D63),0)</f>
        <v>0</v>
      </c>
      <c r="E66" s="181"/>
    </row>
  </sheetData>
  <mergeCells count="65"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B47:C47"/>
    <mergeCell ref="D47:E47"/>
    <mergeCell ref="F47:G47"/>
    <mergeCell ref="H47:I47"/>
    <mergeCell ref="J47:K47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T48:U48"/>
    <mergeCell ref="V48:W48"/>
    <mergeCell ref="X48:Y48"/>
    <mergeCell ref="D52:E52"/>
    <mergeCell ref="D53:E53"/>
    <mergeCell ref="D66:E66"/>
    <mergeCell ref="D51:E51"/>
    <mergeCell ref="D60:E60"/>
    <mergeCell ref="D61:E61"/>
    <mergeCell ref="D62:E62"/>
    <mergeCell ref="D63:E63"/>
    <mergeCell ref="D64:E64"/>
    <mergeCell ref="D65:E65"/>
    <mergeCell ref="D54:E54"/>
    <mergeCell ref="D55:E55"/>
    <mergeCell ref="D56:E56"/>
    <mergeCell ref="D57:E57"/>
    <mergeCell ref="D58:E58"/>
    <mergeCell ref="D59:E59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8" customWidth="1"/>
    <col min="3" max="3" width="30.42578125" style="9" customWidth="1"/>
    <col min="4" max="4" width="2.7109375" customWidth="1"/>
    <col min="5" max="15" width="11.42578125" customWidth="1"/>
  </cols>
  <sheetData>
    <row r="1" spans="1:15" ht="45" customHeight="1" x14ac:dyDescent="0.5">
      <c r="A1" s="7"/>
      <c r="B1" s="46" t="s">
        <v>18</v>
      </c>
      <c r="C1" s="6"/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9.9499999999999993" customHeight="1" x14ac:dyDescent="0.25"/>
    <row r="3" spans="1:15" x14ac:dyDescent="0.25">
      <c r="B3" s="43" t="s">
        <v>19</v>
      </c>
      <c r="C3" s="43" t="s">
        <v>20</v>
      </c>
    </row>
    <row r="4" spans="1:15" x14ac:dyDescent="0.25">
      <c r="B4" s="57">
        <v>43101</v>
      </c>
      <c r="C4" s="18" t="s">
        <v>21</v>
      </c>
    </row>
    <row r="5" spans="1:15" x14ac:dyDescent="0.25">
      <c r="B5" s="57">
        <v>43102</v>
      </c>
      <c r="C5" s="18"/>
      <c r="E5" s="66" t="s">
        <v>309</v>
      </c>
    </row>
    <row r="6" spans="1:15" x14ac:dyDescent="0.25">
      <c r="B6" s="57">
        <v>43103</v>
      </c>
      <c r="C6" s="18"/>
      <c r="E6" s="66" t="s">
        <v>308</v>
      </c>
    </row>
    <row r="7" spans="1:15" x14ac:dyDescent="0.25">
      <c r="B7" s="57">
        <v>43104</v>
      </c>
      <c r="C7" s="18"/>
      <c r="E7" s="66" t="s">
        <v>310</v>
      </c>
    </row>
    <row r="8" spans="1:15" x14ac:dyDescent="0.25">
      <c r="B8" s="57">
        <v>43105</v>
      </c>
      <c r="C8" s="18"/>
      <c r="E8" s="66" t="s">
        <v>307</v>
      </c>
    </row>
    <row r="9" spans="1:15" x14ac:dyDescent="0.25">
      <c r="B9" s="57">
        <v>43106</v>
      </c>
      <c r="C9" s="18"/>
      <c r="E9" s="66" t="s">
        <v>311</v>
      </c>
    </row>
    <row r="10" spans="1:15" x14ac:dyDescent="0.25">
      <c r="B10" s="57">
        <v>43107</v>
      </c>
      <c r="C10" s="18"/>
      <c r="E10" s="66" t="s">
        <v>312</v>
      </c>
    </row>
    <row r="11" spans="1:15" x14ac:dyDescent="0.25">
      <c r="B11" s="57">
        <v>43108</v>
      </c>
      <c r="C11" s="18"/>
    </row>
    <row r="12" spans="1:15" x14ac:dyDescent="0.25">
      <c r="B12" s="57">
        <v>43109</v>
      </c>
      <c r="C12" s="18"/>
    </row>
    <row r="13" spans="1:15" x14ac:dyDescent="0.25">
      <c r="B13" s="57">
        <v>43110</v>
      </c>
      <c r="C13" s="18"/>
    </row>
    <row r="14" spans="1:15" x14ac:dyDescent="0.25">
      <c r="B14" s="57">
        <v>43111</v>
      </c>
      <c r="C14" s="18"/>
    </row>
    <row r="15" spans="1:15" x14ac:dyDescent="0.25">
      <c r="B15" s="57">
        <v>43112</v>
      </c>
      <c r="C15" s="18"/>
    </row>
    <row r="16" spans="1:15" x14ac:dyDescent="0.25">
      <c r="B16" s="57">
        <v>43113</v>
      </c>
      <c r="C16" s="18"/>
    </row>
    <row r="17" spans="2:3" x14ac:dyDescent="0.25">
      <c r="B17" s="57">
        <v>43114</v>
      </c>
      <c r="C17" s="18"/>
    </row>
    <row r="18" spans="2:3" x14ac:dyDescent="0.25">
      <c r="B18" s="57">
        <v>43115</v>
      </c>
      <c r="C18" s="18"/>
    </row>
    <row r="19" spans="2:3" x14ac:dyDescent="0.25">
      <c r="B19" s="57">
        <v>43116</v>
      </c>
      <c r="C19" s="18"/>
    </row>
    <row r="20" spans="2:3" x14ac:dyDescent="0.25">
      <c r="B20" s="57">
        <v>43117</v>
      </c>
      <c r="C20" s="18"/>
    </row>
    <row r="21" spans="2:3" x14ac:dyDescent="0.25">
      <c r="B21" s="57">
        <v>43118</v>
      </c>
      <c r="C21" s="18"/>
    </row>
    <row r="22" spans="2:3" x14ac:dyDescent="0.25">
      <c r="B22" s="57">
        <v>43119</v>
      </c>
      <c r="C22" s="18"/>
    </row>
    <row r="23" spans="2:3" x14ac:dyDescent="0.25">
      <c r="B23" s="57">
        <v>43120</v>
      </c>
      <c r="C23" s="18"/>
    </row>
    <row r="24" spans="2:3" x14ac:dyDescent="0.25">
      <c r="B24" s="57">
        <v>43121</v>
      </c>
      <c r="C24" s="18"/>
    </row>
    <row r="25" spans="2:3" x14ac:dyDescent="0.25">
      <c r="B25" s="57">
        <v>43122</v>
      </c>
      <c r="C25" s="18"/>
    </row>
    <row r="26" spans="2:3" x14ac:dyDescent="0.25">
      <c r="B26" s="57">
        <v>43123</v>
      </c>
      <c r="C26" s="18"/>
    </row>
    <row r="27" spans="2:3" x14ac:dyDescent="0.25">
      <c r="B27" s="57">
        <v>43124</v>
      </c>
      <c r="C27" s="18"/>
    </row>
    <row r="28" spans="2:3" x14ac:dyDescent="0.25">
      <c r="B28" s="57">
        <v>43125</v>
      </c>
      <c r="C28" s="18"/>
    </row>
    <row r="29" spans="2:3" x14ac:dyDescent="0.25">
      <c r="B29" s="57">
        <v>43126</v>
      </c>
      <c r="C29" s="18"/>
    </row>
    <row r="30" spans="2:3" x14ac:dyDescent="0.25">
      <c r="B30" s="57">
        <v>43127</v>
      </c>
      <c r="C30" s="18"/>
    </row>
    <row r="31" spans="2:3" x14ac:dyDescent="0.25">
      <c r="B31" s="57">
        <v>43128</v>
      </c>
      <c r="C31" s="18"/>
    </row>
    <row r="32" spans="2:3" x14ac:dyDescent="0.25">
      <c r="B32" s="57">
        <v>43129</v>
      </c>
      <c r="C32" s="18"/>
    </row>
    <row r="33" spans="2:3" x14ac:dyDescent="0.25">
      <c r="B33" s="57">
        <v>43130</v>
      </c>
      <c r="C33" s="18"/>
    </row>
    <row r="34" spans="2:3" x14ac:dyDescent="0.25">
      <c r="B34" s="57">
        <v>43131</v>
      </c>
      <c r="C34" s="18"/>
    </row>
    <row r="35" spans="2:3" x14ac:dyDescent="0.25">
      <c r="B35" s="57">
        <v>43132</v>
      </c>
      <c r="C35" s="18"/>
    </row>
    <row r="36" spans="2:3" x14ac:dyDescent="0.25">
      <c r="B36" s="57">
        <v>43133</v>
      </c>
      <c r="C36" s="18"/>
    </row>
    <row r="37" spans="2:3" x14ac:dyDescent="0.25">
      <c r="B37" s="57">
        <v>43134</v>
      </c>
      <c r="C37" s="18"/>
    </row>
    <row r="38" spans="2:3" x14ac:dyDescent="0.25">
      <c r="B38" s="57">
        <v>43135</v>
      </c>
      <c r="C38" s="18"/>
    </row>
    <row r="39" spans="2:3" x14ac:dyDescent="0.25">
      <c r="B39" s="57">
        <v>43136</v>
      </c>
      <c r="C39" s="18"/>
    </row>
    <row r="40" spans="2:3" x14ac:dyDescent="0.25">
      <c r="B40" s="57">
        <v>43137</v>
      </c>
      <c r="C40" s="18"/>
    </row>
    <row r="41" spans="2:3" x14ac:dyDescent="0.25">
      <c r="B41" s="57">
        <v>43138</v>
      </c>
      <c r="C41" s="18"/>
    </row>
    <row r="42" spans="2:3" x14ac:dyDescent="0.25">
      <c r="B42" s="57">
        <v>43139</v>
      </c>
      <c r="C42" s="18"/>
    </row>
    <row r="43" spans="2:3" x14ac:dyDescent="0.25">
      <c r="B43" s="57">
        <v>43140</v>
      </c>
      <c r="C43" s="18"/>
    </row>
    <row r="44" spans="2:3" x14ac:dyDescent="0.25">
      <c r="B44" s="57">
        <v>43141</v>
      </c>
      <c r="C44" s="18"/>
    </row>
    <row r="45" spans="2:3" x14ac:dyDescent="0.25">
      <c r="B45" s="57">
        <v>43142</v>
      </c>
      <c r="C45" s="18"/>
    </row>
    <row r="46" spans="2:3" x14ac:dyDescent="0.25">
      <c r="B46" s="57">
        <v>43143</v>
      </c>
      <c r="C46" s="18"/>
    </row>
    <row r="47" spans="2:3" x14ac:dyDescent="0.25">
      <c r="B47" s="57">
        <v>43144</v>
      </c>
      <c r="C47" s="18"/>
    </row>
    <row r="48" spans="2:3" x14ac:dyDescent="0.25">
      <c r="B48" s="57">
        <v>43145</v>
      </c>
      <c r="C48" s="18"/>
    </row>
    <row r="49" spans="2:3" x14ac:dyDescent="0.25">
      <c r="B49" s="57">
        <v>43146</v>
      </c>
      <c r="C49" s="18"/>
    </row>
    <row r="50" spans="2:3" x14ac:dyDescent="0.25">
      <c r="B50" s="57">
        <v>43147</v>
      </c>
      <c r="C50" s="18"/>
    </row>
    <row r="51" spans="2:3" x14ac:dyDescent="0.25">
      <c r="B51" s="57">
        <v>43148</v>
      </c>
      <c r="C51" s="18"/>
    </row>
    <row r="52" spans="2:3" x14ac:dyDescent="0.25">
      <c r="B52" s="57">
        <v>43149</v>
      </c>
      <c r="C52" s="18"/>
    </row>
    <row r="53" spans="2:3" x14ac:dyDescent="0.25">
      <c r="B53" s="57">
        <v>43150</v>
      </c>
      <c r="C53" s="18"/>
    </row>
    <row r="54" spans="2:3" x14ac:dyDescent="0.25">
      <c r="B54" s="57">
        <v>43151</v>
      </c>
      <c r="C54" s="18"/>
    </row>
    <row r="55" spans="2:3" x14ac:dyDescent="0.25">
      <c r="B55" s="57">
        <v>43152</v>
      </c>
      <c r="C55" s="18"/>
    </row>
    <row r="56" spans="2:3" x14ac:dyDescent="0.25">
      <c r="B56" s="57">
        <v>43153</v>
      </c>
      <c r="C56" s="18"/>
    </row>
    <row r="57" spans="2:3" x14ac:dyDescent="0.25">
      <c r="B57" s="57">
        <v>43154</v>
      </c>
      <c r="C57" s="18"/>
    </row>
    <row r="58" spans="2:3" x14ac:dyDescent="0.25">
      <c r="B58" s="57">
        <v>43155</v>
      </c>
      <c r="C58" s="18"/>
    </row>
    <row r="59" spans="2:3" x14ac:dyDescent="0.25">
      <c r="B59" s="57">
        <v>43156</v>
      </c>
      <c r="C59" s="18"/>
    </row>
    <row r="60" spans="2:3" x14ac:dyDescent="0.25">
      <c r="B60" s="57">
        <v>43157</v>
      </c>
      <c r="C60" s="18"/>
    </row>
    <row r="61" spans="2:3" x14ac:dyDescent="0.25">
      <c r="B61" s="57">
        <v>43158</v>
      </c>
      <c r="C61" s="18"/>
    </row>
    <row r="62" spans="2:3" x14ac:dyDescent="0.25">
      <c r="B62" s="57">
        <v>43159</v>
      </c>
      <c r="C62" s="18"/>
    </row>
    <row r="63" spans="2:3" x14ac:dyDescent="0.25">
      <c r="B63" s="57">
        <v>43160</v>
      </c>
      <c r="C63" s="18"/>
    </row>
    <row r="64" spans="2:3" x14ac:dyDescent="0.25">
      <c r="B64" s="57">
        <v>43161</v>
      </c>
      <c r="C64" s="18"/>
    </row>
    <row r="65" spans="2:3" x14ac:dyDescent="0.25">
      <c r="B65" s="57">
        <v>43162</v>
      </c>
      <c r="C65" s="18"/>
    </row>
    <row r="66" spans="2:3" x14ac:dyDescent="0.25">
      <c r="B66" s="57">
        <v>43163</v>
      </c>
      <c r="C66" s="18"/>
    </row>
    <row r="67" spans="2:3" x14ac:dyDescent="0.25">
      <c r="B67" s="57">
        <v>43164</v>
      </c>
      <c r="C67" s="18"/>
    </row>
    <row r="68" spans="2:3" x14ac:dyDescent="0.25">
      <c r="B68" s="57">
        <v>43165</v>
      </c>
      <c r="C68" s="18"/>
    </row>
    <row r="69" spans="2:3" x14ac:dyDescent="0.25">
      <c r="B69" s="57">
        <v>43166</v>
      </c>
      <c r="C69" s="18"/>
    </row>
    <row r="70" spans="2:3" x14ac:dyDescent="0.25">
      <c r="B70" s="57">
        <v>43167</v>
      </c>
      <c r="C70" s="18"/>
    </row>
    <row r="71" spans="2:3" x14ac:dyDescent="0.25">
      <c r="B71" s="57">
        <v>43168</v>
      </c>
      <c r="C71" s="18"/>
    </row>
    <row r="72" spans="2:3" x14ac:dyDescent="0.25">
      <c r="B72" s="57">
        <v>43169</v>
      </c>
      <c r="C72" s="18"/>
    </row>
    <row r="73" spans="2:3" x14ac:dyDescent="0.25">
      <c r="B73" s="57">
        <v>43170</v>
      </c>
      <c r="C73" s="18"/>
    </row>
    <row r="74" spans="2:3" x14ac:dyDescent="0.25">
      <c r="B74" s="57">
        <v>43171</v>
      </c>
      <c r="C74" s="18"/>
    </row>
    <row r="75" spans="2:3" x14ac:dyDescent="0.25">
      <c r="B75" s="57">
        <v>43172</v>
      </c>
      <c r="C75" s="18"/>
    </row>
    <row r="76" spans="2:3" x14ac:dyDescent="0.25">
      <c r="B76" s="57">
        <v>43173</v>
      </c>
      <c r="C76" s="18"/>
    </row>
    <row r="77" spans="2:3" x14ac:dyDescent="0.25">
      <c r="B77" s="57">
        <v>43174</v>
      </c>
      <c r="C77" s="18"/>
    </row>
    <row r="78" spans="2:3" x14ac:dyDescent="0.25">
      <c r="B78" s="57">
        <v>43175</v>
      </c>
      <c r="C78" s="18"/>
    </row>
    <row r="79" spans="2:3" x14ac:dyDescent="0.25">
      <c r="B79" s="57">
        <v>43176</v>
      </c>
      <c r="C79" s="18"/>
    </row>
    <row r="80" spans="2:3" x14ac:dyDescent="0.25">
      <c r="B80" s="57">
        <v>43177</v>
      </c>
      <c r="C80" s="18"/>
    </row>
    <row r="81" spans="2:3" x14ac:dyDescent="0.25">
      <c r="B81" s="57">
        <v>43178</v>
      </c>
      <c r="C81" s="18"/>
    </row>
    <row r="82" spans="2:3" x14ac:dyDescent="0.25">
      <c r="B82" s="57">
        <v>43179</v>
      </c>
      <c r="C82" s="18"/>
    </row>
    <row r="83" spans="2:3" x14ac:dyDescent="0.25">
      <c r="B83" s="57">
        <v>43180</v>
      </c>
      <c r="C83" s="18"/>
    </row>
    <row r="84" spans="2:3" x14ac:dyDescent="0.25">
      <c r="B84" s="57">
        <v>43181</v>
      </c>
      <c r="C84" s="18"/>
    </row>
    <row r="85" spans="2:3" x14ac:dyDescent="0.25">
      <c r="B85" s="57">
        <v>43182</v>
      </c>
      <c r="C85" s="18"/>
    </row>
    <row r="86" spans="2:3" x14ac:dyDescent="0.25">
      <c r="B86" s="57">
        <v>43183</v>
      </c>
      <c r="C86" s="18"/>
    </row>
    <row r="87" spans="2:3" x14ac:dyDescent="0.25">
      <c r="B87" s="57">
        <v>43184</v>
      </c>
      <c r="C87" s="18"/>
    </row>
    <row r="88" spans="2:3" x14ac:dyDescent="0.25">
      <c r="B88" s="57">
        <v>43185</v>
      </c>
      <c r="C88" s="18"/>
    </row>
    <row r="89" spans="2:3" x14ac:dyDescent="0.25">
      <c r="B89" s="57">
        <v>43186</v>
      </c>
      <c r="C89" s="18"/>
    </row>
    <row r="90" spans="2:3" x14ac:dyDescent="0.25">
      <c r="B90" s="57">
        <v>43187</v>
      </c>
      <c r="C90" s="18"/>
    </row>
    <row r="91" spans="2:3" x14ac:dyDescent="0.25">
      <c r="B91" s="57">
        <v>43188</v>
      </c>
      <c r="C91" s="18"/>
    </row>
    <row r="92" spans="2:3" x14ac:dyDescent="0.25">
      <c r="B92" s="57">
        <v>43189</v>
      </c>
      <c r="C92" s="18"/>
    </row>
    <row r="93" spans="2:3" x14ac:dyDescent="0.25">
      <c r="B93" s="57">
        <v>43190</v>
      </c>
      <c r="C93" s="18"/>
    </row>
    <row r="94" spans="2:3" x14ac:dyDescent="0.25">
      <c r="B94" s="57">
        <v>43191</v>
      </c>
      <c r="C94" s="18"/>
    </row>
    <row r="95" spans="2:3" x14ac:dyDescent="0.25">
      <c r="B95" s="57">
        <v>43192</v>
      </c>
      <c r="C95" s="18"/>
    </row>
    <row r="96" spans="2:3" x14ac:dyDescent="0.25">
      <c r="B96" s="57">
        <v>43193</v>
      </c>
      <c r="C96" s="18"/>
    </row>
    <row r="97" spans="2:3" x14ac:dyDescent="0.25">
      <c r="B97" s="57">
        <v>43194</v>
      </c>
      <c r="C97" s="18"/>
    </row>
    <row r="98" spans="2:3" x14ac:dyDescent="0.25">
      <c r="B98" s="57">
        <v>43195</v>
      </c>
      <c r="C98" s="18"/>
    </row>
    <row r="99" spans="2:3" x14ac:dyDescent="0.25">
      <c r="B99" s="57">
        <v>43196</v>
      </c>
      <c r="C99" s="18"/>
    </row>
    <row r="100" spans="2:3" x14ac:dyDescent="0.25">
      <c r="B100" s="57">
        <v>43197</v>
      </c>
      <c r="C100" s="18"/>
    </row>
    <row r="101" spans="2:3" x14ac:dyDescent="0.25">
      <c r="B101" s="57">
        <v>43198</v>
      </c>
      <c r="C101" s="18"/>
    </row>
    <row r="102" spans="2:3" x14ac:dyDescent="0.25">
      <c r="B102" s="57">
        <v>43199</v>
      </c>
      <c r="C102" s="18"/>
    </row>
    <row r="103" spans="2:3" x14ac:dyDescent="0.25">
      <c r="B103" s="57">
        <v>43200</v>
      </c>
      <c r="C103" s="18"/>
    </row>
    <row r="104" spans="2:3" x14ac:dyDescent="0.25">
      <c r="B104" s="57">
        <v>43201</v>
      </c>
      <c r="C104" s="18"/>
    </row>
    <row r="105" spans="2:3" x14ac:dyDescent="0.25">
      <c r="B105" s="57">
        <v>43202</v>
      </c>
      <c r="C105" s="18"/>
    </row>
    <row r="106" spans="2:3" x14ac:dyDescent="0.25">
      <c r="B106" s="57">
        <v>43203</v>
      </c>
      <c r="C106" s="18"/>
    </row>
    <row r="107" spans="2:3" x14ac:dyDescent="0.25">
      <c r="B107" s="57">
        <v>43204</v>
      </c>
      <c r="C107" s="18"/>
    </row>
    <row r="108" spans="2:3" x14ac:dyDescent="0.25">
      <c r="B108" s="57">
        <v>43205</v>
      </c>
      <c r="C108" s="18"/>
    </row>
    <row r="109" spans="2:3" x14ac:dyDescent="0.25">
      <c r="B109" s="57">
        <v>43206</v>
      </c>
      <c r="C109" s="18"/>
    </row>
    <row r="110" spans="2:3" x14ac:dyDescent="0.25">
      <c r="B110" s="57">
        <v>43207</v>
      </c>
      <c r="C110" s="18"/>
    </row>
    <row r="111" spans="2:3" x14ac:dyDescent="0.25">
      <c r="B111" s="57">
        <v>43208</v>
      </c>
      <c r="C111" s="18"/>
    </row>
    <row r="112" spans="2:3" x14ac:dyDescent="0.25">
      <c r="B112" s="57">
        <v>43209</v>
      </c>
      <c r="C112" s="18"/>
    </row>
    <row r="113" spans="2:3" x14ac:dyDescent="0.25">
      <c r="B113" s="57">
        <v>43210</v>
      </c>
      <c r="C113" s="18"/>
    </row>
    <row r="114" spans="2:3" x14ac:dyDescent="0.25">
      <c r="B114" s="57">
        <v>43211</v>
      </c>
      <c r="C114" s="18"/>
    </row>
    <row r="115" spans="2:3" x14ac:dyDescent="0.25">
      <c r="B115" s="57">
        <v>43212</v>
      </c>
      <c r="C115" s="18"/>
    </row>
    <row r="116" spans="2:3" x14ac:dyDescent="0.25">
      <c r="B116" s="57">
        <v>43213</v>
      </c>
      <c r="C116" s="18"/>
    </row>
    <row r="117" spans="2:3" x14ac:dyDescent="0.25">
      <c r="B117" s="57">
        <v>43214</v>
      </c>
      <c r="C117" s="18"/>
    </row>
    <row r="118" spans="2:3" x14ac:dyDescent="0.25">
      <c r="B118" s="57">
        <v>43215</v>
      </c>
      <c r="C118" s="18"/>
    </row>
    <row r="119" spans="2:3" x14ac:dyDescent="0.25">
      <c r="B119" s="57">
        <v>43216</v>
      </c>
      <c r="C119" s="18"/>
    </row>
    <row r="120" spans="2:3" x14ac:dyDescent="0.25">
      <c r="B120" s="57">
        <v>43217</v>
      </c>
      <c r="C120" s="18"/>
    </row>
    <row r="121" spans="2:3" x14ac:dyDescent="0.25">
      <c r="B121" s="57">
        <v>43218</v>
      </c>
      <c r="C121" s="18"/>
    </row>
    <row r="122" spans="2:3" x14ac:dyDescent="0.25">
      <c r="B122" s="57">
        <v>43219</v>
      </c>
      <c r="C122" s="18"/>
    </row>
    <row r="123" spans="2:3" x14ac:dyDescent="0.25">
      <c r="B123" s="57">
        <v>43220</v>
      </c>
      <c r="C123" s="18"/>
    </row>
    <row r="124" spans="2:3" x14ac:dyDescent="0.25">
      <c r="B124" s="57">
        <v>43221</v>
      </c>
      <c r="C124" s="18"/>
    </row>
    <row r="125" spans="2:3" x14ac:dyDescent="0.25">
      <c r="B125" s="57">
        <v>43222</v>
      </c>
      <c r="C125" s="18"/>
    </row>
    <row r="126" spans="2:3" x14ac:dyDescent="0.25">
      <c r="B126" s="57">
        <v>43223</v>
      </c>
      <c r="C126" s="18"/>
    </row>
    <row r="127" spans="2:3" x14ac:dyDescent="0.25">
      <c r="B127" s="57">
        <v>43224</v>
      </c>
      <c r="C127" s="18"/>
    </row>
    <row r="128" spans="2:3" x14ac:dyDescent="0.25">
      <c r="B128" s="57">
        <v>43225</v>
      </c>
      <c r="C128" s="18"/>
    </row>
    <row r="129" spans="2:3" x14ac:dyDescent="0.25">
      <c r="B129" s="57">
        <v>43226</v>
      </c>
      <c r="C129" s="18"/>
    </row>
    <row r="130" spans="2:3" x14ac:dyDescent="0.25">
      <c r="B130" s="57">
        <v>43227</v>
      </c>
      <c r="C130" s="18"/>
    </row>
    <row r="131" spans="2:3" x14ac:dyDescent="0.25">
      <c r="B131" s="57">
        <v>43228</v>
      </c>
      <c r="C131" s="18"/>
    </row>
    <row r="132" spans="2:3" x14ac:dyDescent="0.25">
      <c r="B132" s="57">
        <v>43229</v>
      </c>
      <c r="C132" s="18"/>
    </row>
    <row r="133" spans="2:3" x14ac:dyDescent="0.25">
      <c r="B133" s="57">
        <v>43230</v>
      </c>
      <c r="C133" s="18"/>
    </row>
    <row r="134" spans="2:3" x14ac:dyDescent="0.25">
      <c r="B134" s="57">
        <v>43231</v>
      </c>
      <c r="C134" s="18"/>
    </row>
    <row r="135" spans="2:3" x14ac:dyDescent="0.25">
      <c r="B135" s="57">
        <v>43232</v>
      </c>
      <c r="C135" s="18"/>
    </row>
    <row r="136" spans="2:3" x14ac:dyDescent="0.25">
      <c r="B136" s="57">
        <v>43233</v>
      </c>
      <c r="C136" s="18"/>
    </row>
    <row r="137" spans="2:3" x14ac:dyDescent="0.25">
      <c r="B137" s="57">
        <v>43234</v>
      </c>
      <c r="C137" s="18"/>
    </row>
    <row r="138" spans="2:3" x14ac:dyDescent="0.25">
      <c r="B138" s="57">
        <v>43235</v>
      </c>
      <c r="C138" s="18"/>
    </row>
    <row r="139" spans="2:3" x14ac:dyDescent="0.25">
      <c r="B139" s="57">
        <v>43236</v>
      </c>
      <c r="C139" s="18"/>
    </row>
    <row r="140" spans="2:3" x14ac:dyDescent="0.25">
      <c r="B140" s="57">
        <v>43237</v>
      </c>
      <c r="C140" s="18"/>
    </row>
    <row r="141" spans="2:3" x14ac:dyDescent="0.25">
      <c r="B141" s="57">
        <v>43238</v>
      </c>
      <c r="C141" s="18"/>
    </row>
    <row r="142" spans="2:3" x14ac:dyDescent="0.25">
      <c r="B142" s="57">
        <v>43239</v>
      </c>
      <c r="C142" s="18"/>
    </row>
    <row r="143" spans="2:3" x14ac:dyDescent="0.25">
      <c r="B143" s="57">
        <v>43240</v>
      </c>
      <c r="C143" s="18"/>
    </row>
    <row r="144" spans="2:3" x14ac:dyDescent="0.25">
      <c r="B144" s="57">
        <v>43241</v>
      </c>
      <c r="C144" s="18"/>
    </row>
    <row r="145" spans="2:3" x14ac:dyDescent="0.25">
      <c r="B145" s="57">
        <v>43242</v>
      </c>
      <c r="C145" s="18"/>
    </row>
    <row r="146" spans="2:3" x14ac:dyDescent="0.25">
      <c r="B146" s="57">
        <v>43243</v>
      </c>
      <c r="C146" s="18"/>
    </row>
    <row r="147" spans="2:3" x14ac:dyDescent="0.25">
      <c r="B147" s="57">
        <v>43244</v>
      </c>
      <c r="C147" s="18"/>
    </row>
    <row r="148" spans="2:3" x14ac:dyDescent="0.25">
      <c r="B148" s="57">
        <v>43245</v>
      </c>
      <c r="C148" s="18"/>
    </row>
    <row r="149" spans="2:3" x14ac:dyDescent="0.25">
      <c r="B149" s="57">
        <v>43246</v>
      </c>
      <c r="C149" s="18"/>
    </row>
    <row r="150" spans="2:3" x14ac:dyDescent="0.25">
      <c r="B150" s="57">
        <v>43247</v>
      </c>
      <c r="C150" s="18"/>
    </row>
    <row r="151" spans="2:3" x14ac:dyDescent="0.25">
      <c r="B151" s="57">
        <v>43248</v>
      </c>
      <c r="C151" s="18"/>
    </row>
    <row r="152" spans="2:3" x14ac:dyDescent="0.25">
      <c r="B152" s="57">
        <v>43249</v>
      </c>
      <c r="C152" s="18"/>
    </row>
    <row r="153" spans="2:3" x14ac:dyDescent="0.25">
      <c r="B153" s="57">
        <v>43250</v>
      </c>
      <c r="C153" s="18"/>
    </row>
    <row r="154" spans="2:3" x14ac:dyDescent="0.25">
      <c r="B154" s="57">
        <v>43251</v>
      </c>
      <c r="C154" s="18"/>
    </row>
    <row r="155" spans="2:3" x14ac:dyDescent="0.25">
      <c r="B155" s="57">
        <v>43252</v>
      </c>
      <c r="C155" s="18"/>
    </row>
    <row r="156" spans="2:3" x14ac:dyDescent="0.25">
      <c r="B156" s="57">
        <v>43253</v>
      </c>
      <c r="C156" s="18"/>
    </row>
    <row r="157" spans="2:3" x14ac:dyDescent="0.25">
      <c r="B157" s="57">
        <v>43254</v>
      </c>
      <c r="C157" s="18"/>
    </row>
    <row r="158" spans="2:3" x14ac:dyDescent="0.25">
      <c r="B158" s="57">
        <v>43255</v>
      </c>
      <c r="C158" s="18"/>
    </row>
    <row r="159" spans="2:3" x14ac:dyDescent="0.25">
      <c r="B159" s="57">
        <v>43256</v>
      </c>
      <c r="C159" s="18"/>
    </row>
    <row r="160" spans="2:3" x14ac:dyDescent="0.25">
      <c r="B160" s="57">
        <v>43257</v>
      </c>
      <c r="C160" s="18"/>
    </row>
    <row r="161" spans="2:3" x14ac:dyDescent="0.25">
      <c r="B161" s="57">
        <v>43258</v>
      </c>
      <c r="C161" s="18"/>
    </row>
    <row r="162" spans="2:3" x14ac:dyDescent="0.25">
      <c r="B162" s="57">
        <v>43259</v>
      </c>
      <c r="C162" s="18"/>
    </row>
    <row r="163" spans="2:3" x14ac:dyDescent="0.25">
      <c r="B163" s="57">
        <v>43260</v>
      </c>
      <c r="C163" s="18"/>
    </row>
    <row r="164" spans="2:3" x14ac:dyDescent="0.25">
      <c r="B164" s="57">
        <v>43261</v>
      </c>
      <c r="C164" s="18"/>
    </row>
    <row r="165" spans="2:3" x14ac:dyDescent="0.25">
      <c r="B165" s="57">
        <v>43262</v>
      </c>
      <c r="C165" s="18"/>
    </row>
    <row r="166" spans="2:3" x14ac:dyDescent="0.25">
      <c r="B166" s="57">
        <v>43263</v>
      </c>
      <c r="C166" s="18"/>
    </row>
    <row r="167" spans="2:3" x14ac:dyDescent="0.25">
      <c r="B167" s="57">
        <v>43264</v>
      </c>
      <c r="C167" s="18"/>
    </row>
    <row r="168" spans="2:3" x14ac:dyDescent="0.25">
      <c r="B168" s="57">
        <v>43265</v>
      </c>
      <c r="C168" s="18"/>
    </row>
    <row r="169" spans="2:3" x14ac:dyDescent="0.25">
      <c r="B169" s="57">
        <v>43266</v>
      </c>
      <c r="C169" s="18"/>
    </row>
    <row r="170" spans="2:3" x14ac:dyDescent="0.25">
      <c r="B170" s="57">
        <v>43267</v>
      </c>
      <c r="C170" s="18"/>
    </row>
    <row r="171" spans="2:3" x14ac:dyDescent="0.25">
      <c r="B171" s="57">
        <v>43268</v>
      </c>
      <c r="C171" s="18"/>
    </row>
    <row r="172" spans="2:3" x14ac:dyDescent="0.25">
      <c r="B172" s="57">
        <v>43269</v>
      </c>
      <c r="C172" s="18"/>
    </row>
    <row r="173" spans="2:3" x14ac:dyDescent="0.25">
      <c r="B173" s="57">
        <v>43270</v>
      </c>
      <c r="C173" s="18"/>
    </row>
    <row r="174" spans="2:3" x14ac:dyDescent="0.25">
      <c r="B174" s="57">
        <v>43271</v>
      </c>
      <c r="C174" s="18"/>
    </row>
    <row r="175" spans="2:3" x14ac:dyDescent="0.25">
      <c r="B175" s="57">
        <v>43272</v>
      </c>
      <c r="C175" s="18"/>
    </row>
    <row r="176" spans="2:3" x14ac:dyDescent="0.25">
      <c r="B176" s="57">
        <v>43273</v>
      </c>
      <c r="C176" s="18"/>
    </row>
    <row r="177" spans="2:3" x14ac:dyDescent="0.25">
      <c r="B177" s="57">
        <v>43274</v>
      </c>
      <c r="C177" s="18"/>
    </row>
    <row r="178" spans="2:3" x14ac:dyDescent="0.25">
      <c r="B178" s="57">
        <v>43275</v>
      </c>
      <c r="C178" s="18"/>
    </row>
    <row r="179" spans="2:3" x14ac:dyDescent="0.25">
      <c r="B179" s="57">
        <v>43276</v>
      </c>
      <c r="C179" s="18"/>
    </row>
    <row r="180" spans="2:3" x14ac:dyDescent="0.25">
      <c r="B180" s="57">
        <v>43277</v>
      </c>
      <c r="C180" s="18"/>
    </row>
    <row r="181" spans="2:3" x14ac:dyDescent="0.25">
      <c r="B181" s="57">
        <v>43278</v>
      </c>
      <c r="C181" s="18"/>
    </row>
    <row r="182" spans="2:3" x14ac:dyDescent="0.25">
      <c r="B182" s="57">
        <v>43279</v>
      </c>
      <c r="C182" s="18"/>
    </row>
    <row r="183" spans="2:3" x14ac:dyDescent="0.25">
      <c r="B183" s="57">
        <v>43280</v>
      </c>
      <c r="C183" s="18"/>
    </row>
    <row r="184" spans="2:3" x14ac:dyDescent="0.25">
      <c r="B184" s="57">
        <v>43281</v>
      </c>
      <c r="C184" s="18"/>
    </row>
    <row r="185" spans="2:3" x14ac:dyDescent="0.25">
      <c r="B185" s="57">
        <v>43282</v>
      </c>
      <c r="C185" s="18"/>
    </row>
    <row r="186" spans="2:3" x14ac:dyDescent="0.25">
      <c r="B186" s="57">
        <v>43283</v>
      </c>
      <c r="C186" s="18"/>
    </row>
    <row r="187" spans="2:3" x14ac:dyDescent="0.25">
      <c r="B187" s="57">
        <v>43284</v>
      </c>
      <c r="C187" s="18"/>
    </row>
    <row r="188" spans="2:3" x14ac:dyDescent="0.25">
      <c r="B188" s="57">
        <v>43285</v>
      </c>
      <c r="C188" s="18"/>
    </row>
    <row r="189" spans="2:3" x14ac:dyDescent="0.25">
      <c r="B189" s="57">
        <v>43286</v>
      </c>
      <c r="C189" s="18"/>
    </row>
    <row r="190" spans="2:3" x14ac:dyDescent="0.25">
      <c r="B190" s="57">
        <v>43287</v>
      </c>
      <c r="C190" s="18"/>
    </row>
    <row r="191" spans="2:3" x14ac:dyDescent="0.25">
      <c r="B191" s="57">
        <v>43288</v>
      </c>
      <c r="C191" s="18"/>
    </row>
    <row r="192" spans="2:3" x14ac:dyDescent="0.25">
      <c r="B192" s="57">
        <v>43289</v>
      </c>
      <c r="C192" s="18"/>
    </row>
    <row r="193" spans="2:3" x14ac:dyDescent="0.25">
      <c r="B193" s="57">
        <v>43290</v>
      </c>
      <c r="C193" s="18"/>
    </row>
    <row r="194" spans="2:3" x14ac:dyDescent="0.25">
      <c r="B194" s="57">
        <v>43291</v>
      </c>
      <c r="C194" s="18"/>
    </row>
    <row r="195" spans="2:3" x14ac:dyDescent="0.25">
      <c r="B195" s="57">
        <v>43292</v>
      </c>
      <c r="C195" s="18"/>
    </row>
    <row r="196" spans="2:3" x14ac:dyDescent="0.25">
      <c r="B196" s="57">
        <v>43293</v>
      </c>
      <c r="C196" s="18"/>
    </row>
    <row r="197" spans="2:3" x14ac:dyDescent="0.25">
      <c r="B197" s="57">
        <v>43294</v>
      </c>
      <c r="C197" s="18"/>
    </row>
    <row r="198" spans="2:3" x14ac:dyDescent="0.25">
      <c r="B198" s="57">
        <v>43295</v>
      </c>
      <c r="C198" s="18"/>
    </row>
    <row r="199" spans="2:3" x14ac:dyDescent="0.25">
      <c r="B199" s="57">
        <v>43296</v>
      </c>
      <c r="C199" s="18"/>
    </row>
    <row r="200" spans="2:3" x14ac:dyDescent="0.25">
      <c r="B200" s="57">
        <v>43297</v>
      </c>
      <c r="C200" s="18"/>
    </row>
    <row r="201" spans="2:3" x14ac:dyDescent="0.25">
      <c r="B201" s="57">
        <v>43298</v>
      </c>
      <c r="C201" s="18"/>
    </row>
    <row r="202" spans="2:3" x14ac:dyDescent="0.25">
      <c r="B202" s="57">
        <v>43299</v>
      </c>
      <c r="C202" s="18"/>
    </row>
    <row r="203" spans="2:3" x14ac:dyDescent="0.25">
      <c r="B203" s="57">
        <v>43300</v>
      </c>
      <c r="C203" s="18"/>
    </row>
    <row r="204" spans="2:3" x14ac:dyDescent="0.25">
      <c r="B204" s="57">
        <v>43301</v>
      </c>
      <c r="C204" s="18"/>
    </row>
    <row r="205" spans="2:3" x14ac:dyDescent="0.25">
      <c r="B205" s="57">
        <v>43302</v>
      </c>
      <c r="C205" s="18"/>
    </row>
    <row r="206" spans="2:3" x14ac:dyDescent="0.25">
      <c r="B206" s="57">
        <v>43303</v>
      </c>
      <c r="C206" s="18"/>
    </row>
    <row r="207" spans="2:3" x14ac:dyDescent="0.25">
      <c r="B207" s="57">
        <v>43304</v>
      </c>
      <c r="C207" s="18"/>
    </row>
    <row r="208" spans="2:3" x14ac:dyDescent="0.25">
      <c r="B208" s="57">
        <v>43305</v>
      </c>
      <c r="C208" s="18"/>
    </row>
    <row r="209" spans="2:3" x14ac:dyDescent="0.25">
      <c r="B209" s="57">
        <v>43306</v>
      </c>
      <c r="C209" s="18"/>
    </row>
    <row r="210" spans="2:3" x14ac:dyDescent="0.25">
      <c r="B210" s="57">
        <v>43307</v>
      </c>
      <c r="C210" s="18"/>
    </row>
    <row r="211" spans="2:3" x14ac:dyDescent="0.25">
      <c r="B211" s="57">
        <v>43308</v>
      </c>
      <c r="C211" s="18"/>
    </row>
    <row r="212" spans="2:3" x14ac:dyDescent="0.25">
      <c r="B212" s="57">
        <v>43309</v>
      </c>
      <c r="C212" s="18"/>
    </row>
    <row r="213" spans="2:3" x14ac:dyDescent="0.25">
      <c r="B213" s="57">
        <v>43310</v>
      </c>
      <c r="C213" s="18"/>
    </row>
    <row r="214" spans="2:3" x14ac:dyDescent="0.25">
      <c r="B214" s="57">
        <v>43311</v>
      </c>
      <c r="C214" s="18"/>
    </row>
    <row r="215" spans="2:3" x14ac:dyDescent="0.25">
      <c r="B215" s="57">
        <v>43312</v>
      </c>
      <c r="C215" s="18"/>
    </row>
    <row r="216" spans="2:3" x14ac:dyDescent="0.25">
      <c r="B216" s="57">
        <v>43313</v>
      </c>
      <c r="C216" s="18"/>
    </row>
    <row r="217" spans="2:3" x14ac:dyDescent="0.25">
      <c r="B217" s="57">
        <v>43314</v>
      </c>
      <c r="C217" s="18"/>
    </row>
    <row r="218" spans="2:3" x14ac:dyDescent="0.25">
      <c r="B218" s="57">
        <v>43315</v>
      </c>
      <c r="C218" s="18"/>
    </row>
    <row r="219" spans="2:3" x14ac:dyDescent="0.25">
      <c r="B219" s="57">
        <v>43316</v>
      </c>
      <c r="C219" s="18"/>
    </row>
    <row r="220" spans="2:3" x14ac:dyDescent="0.25">
      <c r="B220" s="57">
        <v>43317</v>
      </c>
      <c r="C220" s="18"/>
    </row>
    <row r="221" spans="2:3" x14ac:dyDescent="0.25">
      <c r="B221" s="57">
        <v>43318</v>
      </c>
      <c r="C221" s="18"/>
    </row>
    <row r="222" spans="2:3" x14ac:dyDescent="0.25">
      <c r="B222" s="57">
        <v>43319</v>
      </c>
      <c r="C222" s="18"/>
    </row>
    <row r="223" spans="2:3" x14ac:dyDescent="0.25">
      <c r="B223" s="57">
        <v>43320</v>
      </c>
      <c r="C223" s="18"/>
    </row>
    <row r="224" spans="2:3" x14ac:dyDescent="0.25">
      <c r="B224" s="57">
        <v>43321</v>
      </c>
      <c r="C224" s="18"/>
    </row>
    <row r="225" spans="2:3" x14ac:dyDescent="0.25">
      <c r="B225" s="57">
        <v>43322</v>
      </c>
      <c r="C225" s="18"/>
    </row>
    <row r="226" spans="2:3" x14ac:dyDescent="0.25">
      <c r="B226" s="57">
        <v>43323</v>
      </c>
      <c r="C226" s="18"/>
    </row>
    <row r="227" spans="2:3" x14ac:dyDescent="0.25">
      <c r="B227" s="57">
        <v>43324</v>
      </c>
      <c r="C227" s="18"/>
    </row>
    <row r="228" spans="2:3" x14ac:dyDescent="0.25">
      <c r="B228" s="57">
        <v>43325</v>
      </c>
      <c r="C228" s="18"/>
    </row>
    <row r="229" spans="2:3" x14ac:dyDescent="0.25">
      <c r="B229" s="57">
        <v>43326</v>
      </c>
      <c r="C229" s="18"/>
    </row>
    <row r="230" spans="2:3" x14ac:dyDescent="0.25">
      <c r="B230" s="57">
        <v>43327</v>
      </c>
      <c r="C230" s="18"/>
    </row>
    <row r="231" spans="2:3" x14ac:dyDescent="0.25">
      <c r="B231" s="57">
        <v>43328</v>
      </c>
      <c r="C231" s="18"/>
    </row>
    <row r="232" spans="2:3" x14ac:dyDescent="0.25">
      <c r="B232" s="57">
        <v>43329</v>
      </c>
      <c r="C232" s="18"/>
    </row>
    <row r="233" spans="2:3" x14ac:dyDescent="0.25">
      <c r="B233" s="57">
        <v>43330</v>
      </c>
      <c r="C233" s="18"/>
    </row>
    <row r="234" spans="2:3" x14ac:dyDescent="0.25">
      <c r="B234" s="57">
        <v>43331</v>
      </c>
      <c r="C234" s="18"/>
    </row>
    <row r="235" spans="2:3" x14ac:dyDescent="0.25">
      <c r="B235" s="57">
        <v>43332</v>
      </c>
      <c r="C235" s="18"/>
    </row>
    <row r="236" spans="2:3" x14ac:dyDescent="0.25">
      <c r="B236" s="57">
        <v>43333</v>
      </c>
      <c r="C236" s="18"/>
    </row>
    <row r="237" spans="2:3" x14ac:dyDescent="0.25">
      <c r="B237" s="57">
        <v>43334</v>
      </c>
      <c r="C237" s="18"/>
    </row>
    <row r="238" spans="2:3" x14ac:dyDescent="0.25">
      <c r="B238" s="57">
        <v>43335</v>
      </c>
      <c r="C238" s="18"/>
    </row>
    <row r="239" spans="2:3" x14ac:dyDescent="0.25">
      <c r="B239" s="57">
        <v>43336</v>
      </c>
      <c r="C239" s="18"/>
    </row>
    <row r="240" spans="2:3" x14ac:dyDescent="0.25">
      <c r="B240" s="57">
        <v>43337</v>
      </c>
      <c r="C240" s="18"/>
    </row>
    <row r="241" spans="2:3" x14ac:dyDescent="0.25">
      <c r="B241" s="57">
        <v>43338</v>
      </c>
      <c r="C241" s="18"/>
    </row>
    <row r="242" spans="2:3" x14ac:dyDescent="0.25">
      <c r="B242" s="57">
        <v>43339</v>
      </c>
      <c r="C242" s="18"/>
    </row>
    <row r="243" spans="2:3" x14ac:dyDescent="0.25">
      <c r="B243" s="57">
        <v>43340</v>
      </c>
      <c r="C243" s="18"/>
    </row>
    <row r="244" spans="2:3" x14ac:dyDescent="0.25">
      <c r="B244" s="57">
        <v>43341</v>
      </c>
      <c r="C244" s="18"/>
    </row>
    <row r="245" spans="2:3" x14ac:dyDescent="0.25">
      <c r="B245" s="57">
        <v>43342</v>
      </c>
      <c r="C245" s="18"/>
    </row>
    <row r="246" spans="2:3" x14ac:dyDescent="0.25">
      <c r="B246" s="57">
        <v>43343</v>
      </c>
      <c r="C246" s="18"/>
    </row>
    <row r="247" spans="2:3" x14ac:dyDescent="0.25">
      <c r="B247" s="57">
        <v>43344</v>
      </c>
      <c r="C247" s="18"/>
    </row>
    <row r="248" spans="2:3" x14ac:dyDescent="0.25">
      <c r="B248" s="57">
        <v>43345</v>
      </c>
      <c r="C248" s="18"/>
    </row>
    <row r="249" spans="2:3" x14ac:dyDescent="0.25">
      <c r="B249" s="57">
        <v>43346</v>
      </c>
      <c r="C249" s="18"/>
    </row>
    <row r="250" spans="2:3" x14ac:dyDescent="0.25">
      <c r="B250" s="57">
        <v>43347</v>
      </c>
      <c r="C250" s="18"/>
    </row>
    <row r="251" spans="2:3" x14ac:dyDescent="0.25">
      <c r="B251" s="57">
        <v>43348</v>
      </c>
      <c r="C251" s="18"/>
    </row>
    <row r="252" spans="2:3" x14ac:dyDescent="0.25">
      <c r="B252" s="57">
        <v>43349</v>
      </c>
      <c r="C252" s="18"/>
    </row>
    <row r="253" spans="2:3" x14ac:dyDescent="0.25">
      <c r="B253" s="57">
        <v>43350</v>
      </c>
      <c r="C253" s="18"/>
    </row>
    <row r="254" spans="2:3" x14ac:dyDescent="0.25">
      <c r="B254" s="57">
        <v>43351</v>
      </c>
      <c r="C254" s="18"/>
    </row>
    <row r="255" spans="2:3" x14ac:dyDescent="0.25">
      <c r="B255" s="57">
        <v>43352</v>
      </c>
      <c r="C255" s="18"/>
    </row>
    <row r="256" spans="2:3" x14ac:dyDescent="0.25">
      <c r="B256" s="57">
        <v>43353</v>
      </c>
      <c r="C256" s="18"/>
    </row>
    <row r="257" spans="2:3" x14ac:dyDescent="0.25">
      <c r="B257" s="57">
        <v>43354</v>
      </c>
      <c r="C257" s="18"/>
    </row>
    <row r="258" spans="2:3" x14ac:dyDescent="0.25">
      <c r="B258" s="57">
        <v>43355</v>
      </c>
      <c r="C258" s="18"/>
    </row>
    <row r="259" spans="2:3" x14ac:dyDescent="0.25">
      <c r="B259" s="57">
        <v>43356</v>
      </c>
      <c r="C259" s="18"/>
    </row>
    <row r="260" spans="2:3" x14ac:dyDescent="0.25">
      <c r="B260" s="57">
        <v>43357</v>
      </c>
      <c r="C260" s="18"/>
    </row>
    <row r="261" spans="2:3" x14ac:dyDescent="0.25">
      <c r="B261" s="57">
        <v>43358</v>
      </c>
      <c r="C261" s="18"/>
    </row>
    <row r="262" spans="2:3" x14ac:dyDescent="0.25">
      <c r="B262" s="57">
        <v>43359</v>
      </c>
      <c r="C262" s="18"/>
    </row>
    <row r="263" spans="2:3" x14ac:dyDescent="0.25">
      <c r="B263" s="57">
        <v>43360</v>
      </c>
      <c r="C263" s="18"/>
    </row>
    <row r="264" spans="2:3" x14ac:dyDescent="0.25">
      <c r="B264" s="57">
        <v>43361</v>
      </c>
      <c r="C264" s="18"/>
    </row>
    <row r="265" spans="2:3" x14ac:dyDescent="0.25">
      <c r="B265" s="57">
        <v>43362</v>
      </c>
      <c r="C265" s="18"/>
    </row>
    <row r="266" spans="2:3" x14ac:dyDescent="0.25">
      <c r="B266" s="57">
        <v>43363</v>
      </c>
      <c r="C266" s="18"/>
    </row>
    <row r="267" spans="2:3" x14ac:dyDescent="0.25">
      <c r="B267" s="57">
        <v>43364</v>
      </c>
      <c r="C267" s="18"/>
    </row>
    <row r="268" spans="2:3" x14ac:dyDescent="0.25">
      <c r="B268" s="57">
        <v>43365</v>
      </c>
      <c r="C268" s="18"/>
    </row>
    <row r="269" spans="2:3" x14ac:dyDescent="0.25">
      <c r="B269" s="57">
        <v>43366</v>
      </c>
      <c r="C269" s="18"/>
    </row>
    <row r="270" spans="2:3" x14ac:dyDescent="0.25">
      <c r="B270" s="57">
        <v>43367</v>
      </c>
      <c r="C270" s="18"/>
    </row>
    <row r="271" spans="2:3" x14ac:dyDescent="0.25">
      <c r="B271" s="57">
        <v>43368</v>
      </c>
      <c r="C271" s="18"/>
    </row>
    <row r="272" spans="2:3" x14ac:dyDescent="0.25">
      <c r="B272" s="57">
        <v>43369</v>
      </c>
      <c r="C272" s="18"/>
    </row>
    <row r="273" spans="2:3" x14ac:dyDescent="0.25">
      <c r="B273" s="57">
        <v>43370</v>
      </c>
      <c r="C273" s="18"/>
    </row>
    <row r="274" spans="2:3" x14ac:dyDescent="0.25">
      <c r="B274" s="57">
        <v>43371</v>
      </c>
      <c r="C274" s="18"/>
    </row>
    <row r="275" spans="2:3" x14ac:dyDescent="0.25">
      <c r="B275" s="57">
        <v>43372</v>
      </c>
      <c r="C275" s="18"/>
    </row>
    <row r="276" spans="2:3" x14ac:dyDescent="0.25">
      <c r="B276" s="57">
        <v>43373</v>
      </c>
      <c r="C276" s="18"/>
    </row>
    <row r="277" spans="2:3" x14ac:dyDescent="0.25">
      <c r="B277" s="57">
        <v>43374</v>
      </c>
      <c r="C277" s="18"/>
    </row>
    <row r="278" spans="2:3" x14ac:dyDescent="0.25">
      <c r="B278" s="57">
        <v>43375</v>
      </c>
      <c r="C278" s="18"/>
    </row>
    <row r="279" spans="2:3" x14ac:dyDescent="0.25">
      <c r="B279" s="57">
        <v>43376</v>
      </c>
      <c r="C279" s="18"/>
    </row>
    <row r="280" spans="2:3" x14ac:dyDescent="0.25">
      <c r="B280" s="57">
        <v>43377</v>
      </c>
      <c r="C280" s="18"/>
    </row>
    <row r="281" spans="2:3" x14ac:dyDescent="0.25">
      <c r="B281" s="57">
        <v>43378</v>
      </c>
      <c r="C281" s="18"/>
    </row>
    <row r="282" spans="2:3" x14ac:dyDescent="0.25">
      <c r="B282" s="57">
        <v>43379</v>
      </c>
      <c r="C282" s="18"/>
    </row>
    <row r="283" spans="2:3" x14ac:dyDescent="0.25">
      <c r="B283" s="57">
        <v>43380</v>
      </c>
      <c r="C283" s="18"/>
    </row>
    <row r="284" spans="2:3" x14ac:dyDescent="0.25">
      <c r="B284" s="57">
        <v>43381</v>
      </c>
      <c r="C284" s="18"/>
    </row>
    <row r="285" spans="2:3" x14ac:dyDescent="0.25">
      <c r="B285" s="57">
        <v>43382</v>
      </c>
      <c r="C285" s="18"/>
    </row>
    <row r="286" spans="2:3" x14ac:dyDescent="0.25">
      <c r="B286" s="57">
        <v>43383</v>
      </c>
      <c r="C286" s="18"/>
    </row>
    <row r="287" spans="2:3" x14ac:dyDescent="0.25">
      <c r="B287" s="57">
        <v>43384</v>
      </c>
      <c r="C287" s="18"/>
    </row>
    <row r="288" spans="2:3" x14ac:dyDescent="0.25">
      <c r="B288" s="57">
        <v>43385</v>
      </c>
      <c r="C288" s="18"/>
    </row>
    <row r="289" spans="2:3" x14ac:dyDescent="0.25">
      <c r="B289" s="57">
        <v>43386</v>
      </c>
      <c r="C289" s="18"/>
    </row>
    <row r="290" spans="2:3" x14ac:dyDescent="0.25">
      <c r="B290" s="57">
        <v>43387</v>
      </c>
      <c r="C290" s="18"/>
    </row>
    <row r="291" spans="2:3" x14ac:dyDescent="0.25">
      <c r="B291" s="57">
        <v>43388</v>
      </c>
      <c r="C291" s="18"/>
    </row>
    <row r="292" spans="2:3" x14ac:dyDescent="0.25">
      <c r="B292" s="57">
        <v>43389</v>
      </c>
      <c r="C292" s="18"/>
    </row>
    <row r="293" spans="2:3" x14ac:dyDescent="0.25">
      <c r="B293" s="57">
        <v>43390</v>
      </c>
      <c r="C293" s="18"/>
    </row>
    <row r="294" spans="2:3" x14ac:dyDescent="0.25">
      <c r="B294" s="57">
        <v>43391</v>
      </c>
      <c r="C294" s="18"/>
    </row>
    <row r="295" spans="2:3" x14ac:dyDescent="0.25">
      <c r="B295" s="57">
        <v>43392</v>
      </c>
      <c r="C295" s="18"/>
    </row>
    <row r="296" spans="2:3" x14ac:dyDescent="0.25">
      <c r="B296" s="57">
        <v>43393</v>
      </c>
      <c r="C296" s="18"/>
    </row>
    <row r="297" spans="2:3" x14ac:dyDescent="0.25">
      <c r="B297" s="57">
        <v>43394</v>
      </c>
      <c r="C297" s="18"/>
    </row>
    <row r="298" spans="2:3" x14ac:dyDescent="0.25">
      <c r="B298" s="57">
        <v>43395</v>
      </c>
      <c r="C298" s="18"/>
    </row>
    <row r="299" spans="2:3" x14ac:dyDescent="0.25">
      <c r="B299" s="57">
        <v>43396</v>
      </c>
      <c r="C299" s="18"/>
    </row>
    <row r="300" spans="2:3" x14ac:dyDescent="0.25">
      <c r="B300" s="57">
        <v>43397</v>
      </c>
      <c r="C300" s="18"/>
    </row>
    <row r="301" spans="2:3" x14ac:dyDescent="0.25">
      <c r="B301" s="57">
        <v>43398</v>
      </c>
      <c r="C301" s="18"/>
    </row>
    <row r="302" spans="2:3" x14ac:dyDescent="0.25">
      <c r="B302" s="57">
        <v>43399</v>
      </c>
      <c r="C302" s="18"/>
    </row>
    <row r="303" spans="2:3" x14ac:dyDescent="0.25">
      <c r="B303" s="57">
        <v>43400</v>
      </c>
      <c r="C303" s="18"/>
    </row>
    <row r="304" spans="2:3" x14ac:dyDescent="0.25">
      <c r="B304" s="57">
        <v>43401</v>
      </c>
      <c r="C304" s="18"/>
    </row>
    <row r="305" spans="2:3" x14ac:dyDescent="0.25">
      <c r="B305" s="57">
        <v>43402</v>
      </c>
      <c r="C305" s="18"/>
    </row>
    <row r="306" spans="2:3" x14ac:dyDescent="0.25">
      <c r="B306" s="57">
        <v>43403</v>
      </c>
      <c r="C306" s="18"/>
    </row>
    <row r="307" spans="2:3" x14ac:dyDescent="0.25">
      <c r="B307" s="57">
        <v>43404</v>
      </c>
      <c r="C307" s="18"/>
    </row>
    <row r="308" spans="2:3" x14ac:dyDescent="0.25">
      <c r="B308" s="57">
        <v>43405</v>
      </c>
      <c r="C308" s="18"/>
    </row>
    <row r="309" spans="2:3" x14ac:dyDescent="0.25">
      <c r="B309" s="57">
        <v>43406</v>
      </c>
      <c r="C309" s="18"/>
    </row>
    <row r="310" spans="2:3" x14ac:dyDescent="0.25">
      <c r="B310" s="57">
        <v>43407</v>
      </c>
      <c r="C310" s="18"/>
    </row>
    <row r="311" spans="2:3" x14ac:dyDescent="0.25">
      <c r="B311" s="57">
        <v>43408</v>
      </c>
      <c r="C311" s="18"/>
    </row>
    <row r="312" spans="2:3" x14ac:dyDescent="0.25">
      <c r="B312" s="57">
        <v>43409</v>
      </c>
      <c r="C312" s="18"/>
    </row>
    <row r="313" spans="2:3" x14ac:dyDescent="0.25">
      <c r="B313" s="57">
        <v>43410</v>
      </c>
      <c r="C313" s="18"/>
    </row>
    <row r="314" spans="2:3" x14ac:dyDescent="0.25">
      <c r="B314" s="57">
        <v>43411</v>
      </c>
      <c r="C314" s="18"/>
    </row>
    <row r="315" spans="2:3" x14ac:dyDescent="0.25">
      <c r="B315" s="57">
        <v>43412</v>
      </c>
      <c r="C315" s="18"/>
    </row>
    <row r="316" spans="2:3" x14ac:dyDescent="0.25">
      <c r="B316" s="57">
        <v>43413</v>
      </c>
      <c r="C316" s="18"/>
    </row>
    <row r="317" spans="2:3" x14ac:dyDescent="0.25">
      <c r="B317" s="57">
        <v>43414</v>
      </c>
      <c r="C317" s="18"/>
    </row>
    <row r="318" spans="2:3" x14ac:dyDescent="0.25">
      <c r="B318" s="57">
        <v>43415</v>
      </c>
      <c r="C318" s="18"/>
    </row>
    <row r="319" spans="2:3" x14ac:dyDescent="0.25">
      <c r="B319" s="57">
        <v>43416</v>
      </c>
      <c r="C319" s="18"/>
    </row>
    <row r="320" spans="2:3" x14ac:dyDescent="0.25">
      <c r="B320" s="57">
        <v>43417</v>
      </c>
      <c r="C320" s="18"/>
    </row>
    <row r="321" spans="2:3" x14ac:dyDescent="0.25">
      <c r="B321" s="57">
        <v>43418</v>
      </c>
      <c r="C321" s="18"/>
    </row>
    <row r="322" spans="2:3" x14ac:dyDescent="0.25">
      <c r="B322" s="57">
        <v>43419</v>
      </c>
      <c r="C322" s="18"/>
    </row>
    <row r="323" spans="2:3" x14ac:dyDescent="0.25">
      <c r="B323" s="57">
        <v>43420</v>
      </c>
      <c r="C323" s="18"/>
    </row>
    <row r="324" spans="2:3" x14ac:dyDescent="0.25">
      <c r="B324" s="57">
        <v>43421</v>
      </c>
      <c r="C324" s="18"/>
    </row>
    <row r="325" spans="2:3" x14ac:dyDescent="0.25">
      <c r="B325" s="57">
        <v>43422</v>
      </c>
      <c r="C325" s="18"/>
    </row>
    <row r="326" spans="2:3" x14ac:dyDescent="0.25">
      <c r="B326" s="57">
        <v>43423</v>
      </c>
      <c r="C326" s="18"/>
    </row>
    <row r="327" spans="2:3" x14ac:dyDescent="0.25">
      <c r="B327" s="57">
        <v>43424</v>
      </c>
      <c r="C327" s="18"/>
    </row>
    <row r="328" spans="2:3" x14ac:dyDescent="0.25">
      <c r="B328" s="57">
        <v>43425</v>
      </c>
      <c r="C328" s="18"/>
    </row>
    <row r="329" spans="2:3" x14ac:dyDescent="0.25">
      <c r="B329" s="57">
        <v>43426</v>
      </c>
      <c r="C329" s="18"/>
    </row>
    <row r="330" spans="2:3" x14ac:dyDescent="0.25">
      <c r="B330" s="57">
        <v>43427</v>
      </c>
      <c r="C330" s="18"/>
    </row>
    <row r="331" spans="2:3" x14ac:dyDescent="0.25">
      <c r="B331" s="57">
        <v>43428</v>
      </c>
      <c r="C331" s="18"/>
    </row>
    <row r="332" spans="2:3" x14ac:dyDescent="0.25">
      <c r="B332" s="57">
        <v>43429</v>
      </c>
      <c r="C332" s="18"/>
    </row>
    <row r="333" spans="2:3" x14ac:dyDescent="0.25">
      <c r="B333" s="57">
        <v>43430</v>
      </c>
      <c r="C333" s="18"/>
    </row>
    <row r="334" spans="2:3" x14ac:dyDescent="0.25">
      <c r="B334" s="57">
        <v>43431</v>
      </c>
      <c r="C334" s="18"/>
    </row>
    <row r="335" spans="2:3" x14ac:dyDescent="0.25">
      <c r="B335" s="57">
        <v>43432</v>
      </c>
      <c r="C335" s="18"/>
    </row>
    <row r="336" spans="2:3" x14ac:dyDescent="0.25">
      <c r="B336" s="57">
        <v>43433</v>
      </c>
      <c r="C336" s="18"/>
    </row>
    <row r="337" spans="2:3" x14ac:dyDescent="0.25">
      <c r="B337" s="57">
        <v>43434</v>
      </c>
      <c r="C337" s="18"/>
    </row>
    <row r="338" spans="2:3" x14ac:dyDescent="0.25">
      <c r="B338" s="57">
        <v>43435</v>
      </c>
      <c r="C338" s="18"/>
    </row>
    <row r="339" spans="2:3" x14ac:dyDescent="0.25">
      <c r="B339" s="57">
        <v>43436</v>
      </c>
      <c r="C339" s="18"/>
    </row>
    <row r="340" spans="2:3" x14ac:dyDescent="0.25">
      <c r="B340" s="57">
        <v>43437</v>
      </c>
      <c r="C340" s="18"/>
    </row>
    <row r="341" spans="2:3" x14ac:dyDescent="0.25">
      <c r="B341" s="57">
        <v>43438</v>
      </c>
      <c r="C341" s="18"/>
    </row>
    <row r="342" spans="2:3" x14ac:dyDescent="0.25">
      <c r="B342" s="57">
        <v>43439</v>
      </c>
      <c r="C342" s="18"/>
    </row>
    <row r="343" spans="2:3" x14ac:dyDescent="0.25">
      <c r="B343" s="57">
        <v>43440</v>
      </c>
      <c r="C343" s="18"/>
    </row>
    <row r="344" spans="2:3" x14ac:dyDescent="0.25">
      <c r="B344" s="57">
        <v>43441</v>
      </c>
      <c r="C344" s="18"/>
    </row>
    <row r="345" spans="2:3" x14ac:dyDescent="0.25">
      <c r="B345" s="57">
        <v>43442</v>
      </c>
      <c r="C345" s="18"/>
    </row>
    <row r="346" spans="2:3" x14ac:dyDescent="0.25">
      <c r="B346" s="57">
        <v>43443</v>
      </c>
      <c r="C346" s="18"/>
    </row>
    <row r="347" spans="2:3" x14ac:dyDescent="0.25">
      <c r="B347" s="57">
        <v>43444</v>
      </c>
      <c r="C347" s="18"/>
    </row>
    <row r="348" spans="2:3" x14ac:dyDescent="0.25">
      <c r="B348" s="57">
        <v>43445</v>
      </c>
      <c r="C348" s="18"/>
    </row>
    <row r="349" spans="2:3" x14ac:dyDescent="0.25">
      <c r="B349" s="57">
        <v>43446</v>
      </c>
      <c r="C349" s="18"/>
    </row>
    <row r="350" spans="2:3" x14ac:dyDescent="0.25">
      <c r="B350" s="57">
        <v>43447</v>
      </c>
      <c r="C350" s="18"/>
    </row>
    <row r="351" spans="2:3" x14ac:dyDescent="0.25">
      <c r="B351" s="57">
        <v>43448</v>
      </c>
      <c r="C351" s="18"/>
    </row>
    <row r="352" spans="2:3" x14ac:dyDescent="0.25">
      <c r="B352" s="57">
        <v>43449</v>
      </c>
      <c r="C352" s="18"/>
    </row>
    <row r="353" spans="2:3" x14ac:dyDescent="0.25">
      <c r="B353" s="57">
        <v>43450</v>
      </c>
      <c r="C353" s="18"/>
    </row>
    <row r="354" spans="2:3" x14ac:dyDescent="0.25">
      <c r="B354" s="57">
        <v>43451</v>
      </c>
      <c r="C354" s="18"/>
    </row>
    <row r="355" spans="2:3" x14ac:dyDescent="0.25">
      <c r="B355" s="57">
        <v>43452</v>
      </c>
      <c r="C355" s="18"/>
    </row>
    <row r="356" spans="2:3" x14ac:dyDescent="0.25">
      <c r="B356" s="57">
        <v>43453</v>
      </c>
      <c r="C356" s="18"/>
    </row>
    <row r="357" spans="2:3" x14ac:dyDescent="0.25">
      <c r="B357" s="57">
        <v>43454</v>
      </c>
      <c r="C357" s="18"/>
    </row>
    <row r="358" spans="2:3" x14ac:dyDescent="0.25">
      <c r="B358" s="57">
        <v>43455</v>
      </c>
      <c r="C358" s="18"/>
    </row>
    <row r="359" spans="2:3" x14ac:dyDescent="0.25">
      <c r="B359" s="57">
        <v>43456</v>
      </c>
      <c r="C359" s="18"/>
    </row>
    <row r="360" spans="2:3" x14ac:dyDescent="0.25">
      <c r="B360" s="57">
        <v>43457</v>
      </c>
      <c r="C360" s="18"/>
    </row>
    <row r="361" spans="2:3" x14ac:dyDescent="0.25">
      <c r="B361" s="57">
        <v>43458</v>
      </c>
      <c r="C361" s="18"/>
    </row>
    <row r="362" spans="2:3" x14ac:dyDescent="0.25">
      <c r="B362" s="57">
        <v>43459</v>
      </c>
      <c r="C362" s="18" t="s">
        <v>22</v>
      </c>
    </row>
    <row r="363" spans="2:3" x14ac:dyDescent="0.25">
      <c r="B363" s="57">
        <v>43460</v>
      </c>
      <c r="C363" s="18"/>
    </row>
    <row r="364" spans="2:3" x14ac:dyDescent="0.25">
      <c r="B364" s="57">
        <v>43461</v>
      </c>
      <c r="C364" s="18"/>
    </row>
    <row r="365" spans="2:3" x14ac:dyDescent="0.25">
      <c r="B365" s="57">
        <v>43462</v>
      </c>
      <c r="C365" s="18"/>
    </row>
    <row r="366" spans="2:3" x14ac:dyDescent="0.25">
      <c r="B366" s="57">
        <v>43463</v>
      </c>
      <c r="C366" s="18"/>
    </row>
    <row r="367" spans="2:3" x14ac:dyDescent="0.25">
      <c r="B367" s="57">
        <v>43464</v>
      </c>
      <c r="C367" s="18"/>
    </row>
    <row r="368" spans="2:3" x14ac:dyDescent="0.25">
      <c r="B368" s="57">
        <v>43465</v>
      </c>
      <c r="C368" s="18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XFD58"/>
  <sheetViews>
    <sheetView showGridLines="0" showRowColHeaders="0" workbookViewId="0">
      <selection activeCell="A6" sqref="A6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74"/>
      <c r="B1" s="75"/>
      <c r="C1" s="76" t="s">
        <v>717</v>
      </c>
      <c r="D1" s="77"/>
      <c r="E1" s="75"/>
      <c r="F1" s="75"/>
      <c r="XFD1" s="28">
        <f ca="1">TODAY()</f>
        <v>43370</v>
      </c>
    </row>
    <row r="2" spans="1:6 16383:16384" x14ac:dyDescent="0.25">
      <c r="A2" s="74"/>
      <c r="B2" s="75"/>
      <c r="C2" s="78" t="s">
        <v>301</v>
      </c>
      <c r="D2" s="79"/>
      <c r="E2" s="75"/>
      <c r="F2" s="75"/>
    </row>
    <row r="3" spans="1:6 16383:16384" ht="15.75" x14ac:dyDescent="0.25">
      <c r="A3" s="74"/>
      <c r="B3" s="75"/>
      <c r="C3" s="80" t="s">
        <v>718</v>
      </c>
      <c r="D3" s="81"/>
      <c r="E3" s="82" t="s">
        <v>302</v>
      </c>
      <c r="F3" s="75"/>
      <c r="XFC3" t="s">
        <v>29</v>
      </c>
      <c r="XFD3" s="29">
        <v>21</v>
      </c>
    </row>
    <row r="4" spans="1:6 16383:16384" x14ac:dyDescent="0.25">
      <c r="A4" s="74"/>
      <c r="B4" s="75"/>
      <c r="C4" s="83" t="s">
        <v>346</v>
      </c>
      <c r="D4" s="79"/>
      <c r="E4" s="75"/>
      <c r="F4" s="75"/>
      <c r="XFC4" t="s">
        <v>30</v>
      </c>
      <c r="XFD4" s="29">
        <v>21</v>
      </c>
    </row>
    <row r="5" spans="1:6 16383:16384" x14ac:dyDescent="0.25">
      <c r="A5" s="74"/>
      <c r="B5" s="75"/>
      <c r="C5" s="83" t="s">
        <v>345</v>
      </c>
      <c r="D5" s="79"/>
      <c r="E5" s="75"/>
      <c r="F5" s="75"/>
      <c r="XFC5" t="s">
        <v>31</v>
      </c>
      <c r="XFD5" s="29">
        <v>21</v>
      </c>
    </row>
    <row r="6" spans="1:6 16383:16384" x14ac:dyDescent="0.25">
      <c r="A6" s="74"/>
      <c r="B6" s="75"/>
      <c r="C6" s="83" t="s">
        <v>343</v>
      </c>
      <c r="D6" s="79"/>
      <c r="E6" s="75"/>
      <c r="F6" s="75"/>
      <c r="XFC6" t="s">
        <v>32</v>
      </c>
      <c r="XFD6" s="29">
        <v>21</v>
      </c>
    </row>
    <row r="7" spans="1:6 16383:16384" ht="15.75" x14ac:dyDescent="0.25">
      <c r="A7" s="74"/>
      <c r="B7" s="75"/>
      <c r="C7" s="84" t="s">
        <v>344</v>
      </c>
      <c r="D7" s="79"/>
      <c r="E7" s="85" t="s">
        <v>303</v>
      </c>
      <c r="F7" s="75"/>
      <c r="XFC7" t="s">
        <v>33</v>
      </c>
      <c r="XFD7" s="29">
        <v>21</v>
      </c>
    </row>
    <row r="8" spans="1:6 16383:16384" ht="15.75" x14ac:dyDescent="0.25">
      <c r="A8" s="74"/>
      <c r="B8" s="75"/>
      <c r="C8" s="80" t="s">
        <v>720</v>
      </c>
      <c r="D8" s="79"/>
      <c r="E8" s="86" t="s">
        <v>304</v>
      </c>
      <c r="F8" s="75"/>
      <c r="XFC8" t="s">
        <v>34</v>
      </c>
      <c r="XFD8" s="29">
        <v>21</v>
      </c>
    </row>
    <row r="9" spans="1:6 16383:16384" x14ac:dyDescent="0.25">
      <c r="A9" s="74"/>
      <c r="B9" s="75"/>
      <c r="C9" s="87" t="s">
        <v>306</v>
      </c>
      <c r="D9" s="81"/>
      <c r="E9" s="88" t="s">
        <v>305</v>
      </c>
      <c r="F9" s="75"/>
      <c r="XFC9" t="s">
        <v>35</v>
      </c>
      <c r="XFD9" s="29">
        <v>21</v>
      </c>
    </row>
    <row r="10" spans="1:6 16383:16384" ht="5.0999999999999996" customHeight="1" x14ac:dyDescent="0.25">
      <c r="A10" s="74"/>
      <c r="B10" s="75"/>
      <c r="C10" s="81"/>
      <c r="D10" s="81"/>
      <c r="E10" s="75"/>
      <c r="F10" s="75"/>
      <c r="XFC10" t="s">
        <v>36</v>
      </c>
      <c r="XFD10" s="29">
        <v>21</v>
      </c>
    </row>
    <row r="11" spans="1:6 16383:16384" ht="211.5" customHeight="1" x14ac:dyDescent="0.25">
      <c r="A11" s="74"/>
      <c r="B11" s="75"/>
      <c r="C11" s="89" t="s">
        <v>722</v>
      </c>
      <c r="D11" s="90"/>
      <c r="E11" s="98" t="s">
        <v>721</v>
      </c>
      <c r="F11" s="75"/>
      <c r="XFC11" t="s">
        <v>37</v>
      </c>
      <c r="XFD11" s="29">
        <v>21</v>
      </c>
    </row>
    <row r="12" spans="1:6 16383:16384" ht="8.1" customHeight="1" x14ac:dyDescent="0.25">
      <c r="A12" s="74"/>
      <c r="B12" s="75"/>
      <c r="C12" s="75"/>
      <c r="D12" s="75"/>
      <c r="E12" s="75"/>
      <c r="F12" s="75"/>
      <c r="XFC12" t="s">
        <v>38</v>
      </c>
      <c r="XFD12" s="29">
        <v>21</v>
      </c>
    </row>
    <row r="13" spans="1:6 16383:16384" x14ac:dyDescent="0.25">
      <c r="A13" s="2"/>
      <c r="B13" s="2"/>
      <c r="C13" s="2"/>
      <c r="D13" s="2"/>
      <c r="E13" s="2"/>
      <c r="F13" s="2"/>
    </row>
    <row r="14" spans="1:6 16383:16384" x14ac:dyDescent="0.25">
      <c r="XFC14">
        <v>1</v>
      </c>
      <c r="XFD14" t="s">
        <v>29</v>
      </c>
    </row>
    <row r="15" spans="1:6 16383:16384" x14ac:dyDescent="0.25">
      <c r="XFC15">
        <v>2</v>
      </c>
      <c r="XFD15" t="s">
        <v>30</v>
      </c>
    </row>
    <row r="16" spans="1:6 16383:16384" x14ac:dyDescent="0.25">
      <c r="XFC16">
        <v>3</v>
      </c>
      <c r="XFD16" t="s">
        <v>31</v>
      </c>
    </row>
    <row r="17" spans="16383:16384" x14ac:dyDescent="0.25">
      <c r="XFC17">
        <v>4</v>
      </c>
      <c r="XFD17" t="s">
        <v>32</v>
      </c>
    </row>
    <row r="18" spans="16383:16384" x14ac:dyDescent="0.25">
      <c r="XFC18">
        <v>5</v>
      </c>
      <c r="XFD18" t="s">
        <v>33</v>
      </c>
    </row>
    <row r="19" spans="16383:16384" x14ac:dyDescent="0.25">
      <c r="XFC19">
        <v>6</v>
      </c>
      <c r="XFD19" t="s">
        <v>34</v>
      </c>
    </row>
    <row r="20" spans="16383:16384" x14ac:dyDescent="0.25">
      <c r="XFC20">
        <v>7</v>
      </c>
      <c r="XFD20" t="s">
        <v>35</v>
      </c>
    </row>
    <row r="21" spans="16383:16384" x14ac:dyDescent="0.25">
      <c r="XFC21">
        <v>8</v>
      </c>
      <c r="XFD21" t="s">
        <v>36</v>
      </c>
    </row>
    <row r="22" spans="16383:16384" x14ac:dyDescent="0.25">
      <c r="XFC22">
        <v>9</v>
      </c>
      <c r="XFD22" t="s">
        <v>37</v>
      </c>
    </row>
    <row r="23" spans="16383:16384" x14ac:dyDescent="0.25">
      <c r="XFC23">
        <v>10</v>
      </c>
      <c r="XFD23" t="s">
        <v>38</v>
      </c>
    </row>
    <row r="24" spans="16383:16384" x14ac:dyDescent="0.25">
      <c r="XFC24">
        <v>11</v>
      </c>
      <c r="XFD24" t="s">
        <v>39</v>
      </c>
    </row>
    <row r="25" spans="16383:16384" x14ac:dyDescent="0.25">
      <c r="XFC25">
        <v>12</v>
      </c>
      <c r="XFD25" t="s">
        <v>40</v>
      </c>
    </row>
    <row r="28" spans="16383:16384" x14ac:dyDescent="0.25">
      <c r="XFC28" s="13">
        <v>1</v>
      </c>
      <c r="XFD28" s="13" t="s">
        <v>313</v>
      </c>
    </row>
    <row r="29" spans="16383:16384" x14ac:dyDescent="0.25">
      <c r="XFC29" s="13">
        <v>2</v>
      </c>
      <c r="XFD29" s="13" t="s">
        <v>1</v>
      </c>
    </row>
    <row r="30" spans="16383:16384" x14ac:dyDescent="0.25">
      <c r="XFC30" s="13">
        <v>3</v>
      </c>
      <c r="XFD30" s="13" t="s">
        <v>2</v>
      </c>
    </row>
    <row r="31" spans="16383:16384" x14ac:dyDescent="0.25">
      <c r="XFC31" s="13">
        <v>4</v>
      </c>
      <c r="XFD31" s="13" t="s">
        <v>314</v>
      </c>
    </row>
    <row r="32" spans="16383:16384" x14ac:dyDescent="0.25">
      <c r="XFC32" s="13">
        <v>5</v>
      </c>
      <c r="XFD32" s="13" t="s">
        <v>315</v>
      </c>
    </row>
    <row r="33" spans="16383:16384" x14ac:dyDescent="0.25">
      <c r="XFC33" s="13">
        <v>6</v>
      </c>
      <c r="XFD33" s="13" t="s">
        <v>316</v>
      </c>
    </row>
    <row r="34" spans="16383:16384" x14ac:dyDescent="0.25">
      <c r="XFC34" s="13">
        <v>7</v>
      </c>
      <c r="XFD34" s="13" t="s">
        <v>317</v>
      </c>
    </row>
    <row r="35" spans="16383:16384" x14ac:dyDescent="0.25">
      <c r="XFC35" s="13">
        <v>8</v>
      </c>
      <c r="XFD35" s="13" t="s">
        <v>318</v>
      </c>
    </row>
    <row r="36" spans="16383:16384" x14ac:dyDescent="0.25">
      <c r="XFC36" s="13">
        <v>9</v>
      </c>
      <c r="XFD36" s="13" t="s">
        <v>5</v>
      </c>
    </row>
    <row r="37" spans="16383:16384" x14ac:dyDescent="0.25">
      <c r="XFC37" s="13">
        <v>10</v>
      </c>
      <c r="XFD37" s="13" t="s">
        <v>319</v>
      </c>
    </row>
    <row r="38" spans="16383:16384" x14ac:dyDescent="0.25">
      <c r="XFC38" s="13">
        <v>11</v>
      </c>
      <c r="XFD38" s="13" t="s">
        <v>320</v>
      </c>
    </row>
    <row r="39" spans="16383:16384" x14ac:dyDescent="0.25">
      <c r="XFC39" s="13">
        <v>12</v>
      </c>
      <c r="XFD39" s="13" t="s">
        <v>4</v>
      </c>
    </row>
    <row r="40" spans="16383:16384" x14ac:dyDescent="0.25">
      <c r="XFC40" s="13">
        <v>13</v>
      </c>
      <c r="XFD40" s="13" t="s">
        <v>321</v>
      </c>
    </row>
    <row r="41" spans="16383:16384" x14ac:dyDescent="0.25">
      <c r="XFC41" s="13">
        <v>14</v>
      </c>
      <c r="XFD41" s="13" t="s">
        <v>322</v>
      </c>
    </row>
    <row r="42" spans="16383:16384" x14ac:dyDescent="0.25">
      <c r="XFC42" s="13">
        <v>15</v>
      </c>
      <c r="XFD42" s="13" t="s">
        <v>323</v>
      </c>
    </row>
    <row r="43" spans="16383:16384" x14ac:dyDescent="0.25">
      <c r="XFC43" s="13">
        <v>16</v>
      </c>
      <c r="XFD43" s="13" t="s">
        <v>324</v>
      </c>
    </row>
    <row r="44" spans="16383:16384" x14ac:dyDescent="0.25">
      <c r="XFC44" s="13">
        <v>17</v>
      </c>
      <c r="XFD44" s="13" t="s">
        <v>325</v>
      </c>
    </row>
    <row r="45" spans="16383:16384" x14ac:dyDescent="0.25">
      <c r="XFC45" s="13">
        <v>18</v>
      </c>
      <c r="XFD45" s="13" t="s">
        <v>326</v>
      </c>
    </row>
    <row r="46" spans="16383:16384" x14ac:dyDescent="0.25">
      <c r="XFC46" s="13">
        <v>19</v>
      </c>
      <c r="XFD46" s="13" t="s">
        <v>327</v>
      </c>
    </row>
    <row r="47" spans="16383:16384" x14ac:dyDescent="0.25">
      <c r="XFC47" s="13">
        <v>20</v>
      </c>
      <c r="XFD47" s="13" t="s">
        <v>328</v>
      </c>
    </row>
    <row r="48" spans="16383:16384" x14ac:dyDescent="0.25">
      <c r="XFC48" s="13">
        <v>21</v>
      </c>
      <c r="XFD48" s="13" t="s">
        <v>329</v>
      </c>
    </row>
    <row r="49" spans="16383:16384" x14ac:dyDescent="0.25">
      <c r="XFC49" s="13">
        <v>22</v>
      </c>
      <c r="XFD49" s="13" t="s">
        <v>330</v>
      </c>
    </row>
    <row r="50" spans="16383:16384" x14ac:dyDescent="0.25">
      <c r="XFC50" s="13">
        <v>23</v>
      </c>
      <c r="XFD50" s="13" t="s">
        <v>331</v>
      </c>
    </row>
    <row r="51" spans="16383:16384" x14ac:dyDescent="0.25">
      <c r="XFC51" s="13">
        <v>24</v>
      </c>
      <c r="XFD51" s="13" t="s">
        <v>332</v>
      </c>
    </row>
    <row r="52" spans="16383:16384" x14ac:dyDescent="0.25">
      <c r="XFC52" s="13">
        <v>25</v>
      </c>
      <c r="XFD52" s="13" t="s">
        <v>333</v>
      </c>
    </row>
    <row r="53" spans="16383:16384" x14ac:dyDescent="0.25">
      <c r="XFC53" s="13">
        <v>26</v>
      </c>
      <c r="XFD53" s="13" t="s">
        <v>334</v>
      </c>
    </row>
    <row r="54" spans="16383:16384" x14ac:dyDescent="0.25">
      <c r="XFC54" s="13">
        <v>27</v>
      </c>
      <c r="XFD54" s="13" t="s">
        <v>335</v>
      </c>
    </row>
    <row r="55" spans="16383:16384" x14ac:dyDescent="0.25">
      <c r="XFC55" s="13">
        <v>28</v>
      </c>
      <c r="XFD55" s="13" t="s">
        <v>336</v>
      </c>
    </row>
    <row r="56" spans="16383:16384" x14ac:dyDescent="0.25">
      <c r="XFC56" s="13">
        <v>29</v>
      </c>
      <c r="XFD56" s="13" t="s">
        <v>337</v>
      </c>
    </row>
    <row r="57" spans="16383:16384" x14ac:dyDescent="0.25">
      <c r="XFC57" s="13">
        <v>30</v>
      </c>
      <c r="XFD57" s="13" t="s">
        <v>338</v>
      </c>
    </row>
    <row r="58" spans="16383:16384" x14ac:dyDescent="0.25">
      <c r="XFC58" s="13">
        <v>31</v>
      </c>
      <c r="XFD58" s="13" t="s">
        <v>339</v>
      </c>
    </row>
  </sheetData>
  <sheetProtection algorithmName="SHA-512" hashValue="RQAMfJ3rCQ8PuqtZz1dtTvdTyPP9gGoYTUDp3xB1cHA7WvxrWERBia+KSnUI9/NqaSkZr0wqNkZ61ErRl+p6kg==" saltValue="0nri+m4UFzjU/l8x/+RLgQ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13" customWidth="1"/>
    <col min="2" max="8" width="4.7109375" style="13" customWidth="1"/>
    <col min="9" max="9" width="1.7109375" style="13" customWidth="1"/>
    <col min="10" max="10" width="5.5703125" style="13" bestFit="1" customWidth="1"/>
    <col min="11" max="13" width="35.7109375" style="13" customWidth="1"/>
    <col min="14" max="16" width="11.42578125" style="13" hidden="1" customWidth="1"/>
    <col min="17" max="17" width="2.7109375" style="13" customWidth="1"/>
    <col min="18" max="20" width="11.42578125" style="13"/>
    <col min="21" max="21" width="3.7109375" style="13" customWidth="1"/>
    <col min="22" max="22" width="16.28515625" style="13" bestFit="1" customWidth="1"/>
    <col min="23" max="16384" width="11.42578125" style="13"/>
  </cols>
  <sheetData>
    <row r="1" spans="1:20" ht="18.75" x14ac:dyDescent="0.3">
      <c r="A1" s="72"/>
      <c r="B1" s="44"/>
      <c r="C1" s="45"/>
      <c r="D1" s="126">
        <f ca="1">YEAR(K1)</f>
        <v>2018</v>
      </c>
      <c r="E1" s="126"/>
      <c r="F1" s="126"/>
      <c r="G1" s="126"/>
      <c r="H1" s="126"/>
      <c r="I1" s="126"/>
      <c r="J1" s="127"/>
      <c r="K1" s="52">
        <f ca="1">sk</f>
        <v>43370</v>
      </c>
      <c r="L1" s="53">
        <f ca="1">sk+1</f>
        <v>43371</v>
      </c>
      <c r="M1" s="53">
        <f ca="1">sk+2</f>
        <v>43372</v>
      </c>
      <c r="N1" s="14">
        <f ca="1">DATE(YEAR(sk)-1,12,31)</f>
        <v>43100</v>
      </c>
      <c r="O1" s="14">
        <f ca="1">DATE(YEAR(sk),12,31)</f>
        <v>43465</v>
      </c>
    </row>
    <row r="2" spans="1:20" ht="36" customHeight="1" x14ac:dyDescent="0.4">
      <c r="A2" s="72"/>
      <c r="B2" s="128" t="str">
        <f ca="1">TEXT(MONTH(K1),"00")</f>
        <v>09</v>
      </c>
      <c r="C2" s="129"/>
      <c r="D2" s="132" t="str">
        <f ca="1">CHOOSE(MONTH(K1),"Enero","Febrero","Marzo","Abril","Mayo","Junio","Julio","Agosto","Septiembre","Octubre","Noviembre","Diciembre")</f>
        <v>Septiembre</v>
      </c>
      <c r="E2" s="133"/>
      <c r="F2" s="133"/>
      <c r="G2" s="133"/>
      <c r="H2" s="133"/>
      <c r="I2" s="133"/>
      <c r="J2" s="134"/>
      <c r="K2" s="63" t="str">
        <f ca="1">CHOOSE(WEEKDAY(K1),"Domingo","Lunes","Martes","Miércoles","Jueves","Viernes","Sábado")&amp;" "&amp;DAY(K1)</f>
        <v>Jueves 27</v>
      </c>
      <c r="L2" s="60" t="str">
        <f ca="1">CHOOSE(WEEKDAY(L1),"Domingo","Lunes","Martes","Miércoles","Jueves","Viernes","Sábado")&amp;" "&amp;DAY(L1)</f>
        <v>Viernes 28</v>
      </c>
      <c r="M2" s="60" t="str">
        <f ca="1">CHOOSE(WEEKDAY(M1),"Domingo","Lunes","Martes","Miércoles","Jueves","Viernes","Sábado")&amp;" "&amp;DAY(M1)</f>
        <v>Sábado 29</v>
      </c>
      <c r="R2" s="97" t="str">
        <f ca="1">IF(YEAR(K1)&lt;2018,"Esta hoja funcionará recién en 2018.",IF(YEAR(K1)&gt;2018,"Esta hoja solo funcionó durante 2018.",""))</f>
        <v/>
      </c>
      <c r="S2" s="31"/>
      <c r="T2" s="30"/>
    </row>
    <row r="3" spans="1:20" ht="15" customHeight="1" x14ac:dyDescent="0.25">
      <c r="A3" s="72"/>
      <c r="B3" s="130"/>
      <c r="C3" s="131"/>
      <c r="D3" s="135"/>
      <c r="E3" s="136"/>
      <c r="F3" s="136"/>
      <c r="G3" s="136"/>
      <c r="H3" s="136"/>
      <c r="I3" s="136"/>
      <c r="J3" s="137"/>
      <c r="K3" s="64" t="s">
        <v>24</v>
      </c>
      <c r="L3" s="61" t="s">
        <v>25</v>
      </c>
      <c r="M3" s="61" t="s">
        <v>86</v>
      </c>
    </row>
    <row r="4" spans="1:20" ht="14.25" customHeight="1" x14ac:dyDescent="0.25">
      <c r="A4" s="72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65" t="str">
        <f ca="1">IFERROR(IF(N4=0,"",N4),"")</f>
        <v/>
      </c>
      <c r="L4" s="62" t="str">
        <f ca="1">IFERROR(IF(O4=0,"",O4),"")</f>
        <v/>
      </c>
      <c r="M4" s="62" t="str">
        <f ca="1">IFERROR(IF(P4=0,"",P4),"")</f>
        <v/>
      </c>
      <c r="N4" s="10" t="str">
        <f t="shared" ref="N4:N35" ca="1" si="0">INDIRECT(VLOOKUP(MONTH($K$1),hojasmeses,2,0)&amp;"!"&amp;VLOOKUP(DAY($K$1),columnasdias,2)&amp;ROW())</f>
        <v/>
      </c>
      <c r="O4" s="10" t="str">
        <f t="shared" ref="O4:O35" ca="1" si="1">INDIRECT(VLOOKUP(MONTH($L$1),hojasmeses,2,0)&amp;"!"&amp;VLOOKUP(DAY($L$1),columnasdias,2)&amp;ROW())</f>
        <v/>
      </c>
      <c r="P4" s="10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72"/>
      <c r="B5" s="72"/>
      <c r="C5" s="72"/>
      <c r="D5" s="72"/>
      <c r="E5" s="72"/>
      <c r="F5" s="72"/>
      <c r="G5" s="72"/>
      <c r="H5" s="72"/>
      <c r="I5" s="72"/>
      <c r="J5" s="15">
        <v>0</v>
      </c>
      <c r="K5" s="11" t="str">
        <f ca="1">IF(N5=0,"",N5)</f>
        <v/>
      </c>
      <c r="L5" s="11" t="str">
        <f ca="1">IF(O5=0,"",O5)</f>
        <v/>
      </c>
      <c r="M5" s="12" t="str">
        <f ca="1">IF(P5=0,"",P5)</f>
        <v/>
      </c>
      <c r="N5" s="10">
        <f t="shared" ca="1" si="0"/>
        <v>0</v>
      </c>
      <c r="O5" s="10">
        <f t="shared" ca="1" si="1"/>
        <v>0</v>
      </c>
      <c r="P5" s="10">
        <f t="shared" ca="1" si="2"/>
        <v>0</v>
      </c>
    </row>
    <row r="6" spans="1:20" ht="15" hidden="1" customHeight="1" x14ac:dyDescent="0.25">
      <c r="A6" s="72"/>
      <c r="B6" s="72"/>
      <c r="C6" s="72"/>
      <c r="D6" s="72"/>
      <c r="E6" s="72"/>
      <c r="F6" s="72"/>
      <c r="G6" s="72"/>
      <c r="H6" s="72"/>
      <c r="I6" s="72"/>
      <c r="J6" s="15">
        <v>2.0833333333333332E-2</v>
      </c>
      <c r="K6" s="11" t="str">
        <f t="shared" ref="K6:K52" ca="1" si="3">IF(N6=0,"",N6)</f>
        <v/>
      </c>
      <c r="L6" s="11" t="str">
        <f t="shared" ref="L6:L52" ca="1" si="4">IF(O6=0,"",O6)</f>
        <v/>
      </c>
      <c r="M6" s="12" t="str">
        <f t="shared" ref="M6:M52" ca="1" si="5">IF(P6=0,"",P6)</f>
        <v/>
      </c>
      <c r="N6" s="10">
        <f t="shared" ca="1" si="0"/>
        <v>0</v>
      </c>
      <c r="O6" s="10">
        <f t="shared" ca="1" si="1"/>
        <v>0</v>
      </c>
      <c r="P6" s="10">
        <f t="shared" ca="1" si="2"/>
        <v>0</v>
      </c>
    </row>
    <row r="7" spans="1:20" ht="15" hidden="1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15">
        <v>4.1666666666666699E-2</v>
      </c>
      <c r="K7" s="11" t="str">
        <f t="shared" ca="1" si="3"/>
        <v/>
      </c>
      <c r="L7" s="11" t="str">
        <f t="shared" ca="1" si="4"/>
        <v/>
      </c>
      <c r="M7" s="12" t="str">
        <f t="shared" ca="1" si="5"/>
        <v/>
      </c>
      <c r="N7" s="10">
        <f t="shared" ca="1" si="0"/>
        <v>0</v>
      </c>
      <c r="O7" s="10">
        <f t="shared" ca="1" si="1"/>
        <v>0</v>
      </c>
      <c r="P7" s="10">
        <f t="shared" ca="1" si="2"/>
        <v>0</v>
      </c>
    </row>
    <row r="8" spans="1:20" ht="15" hidden="1" customHeight="1" x14ac:dyDescent="0.25">
      <c r="A8" s="72"/>
      <c r="B8" s="72"/>
      <c r="C8" s="72"/>
      <c r="D8" s="72"/>
      <c r="E8" s="72"/>
      <c r="F8" s="72"/>
      <c r="G8" s="72"/>
      <c r="H8" s="72"/>
      <c r="I8" s="72"/>
      <c r="J8" s="15">
        <v>6.25E-2</v>
      </c>
      <c r="K8" s="11" t="str">
        <f t="shared" ca="1" si="3"/>
        <v/>
      </c>
      <c r="L8" s="11" t="str">
        <f t="shared" ca="1" si="4"/>
        <v/>
      </c>
      <c r="M8" s="12" t="str">
        <f t="shared" ca="1" si="5"/>
        <v/>
      </c>
      <c r="N8" s="10">
        <f t="shared" ca="1" si="0"/>
        <v>0</v>
      </c>
      <c r="O8" s="10">
        <f t="shared" ca="1" si="1"/>
        <v>0</v>
      </c>
      <c r="P8" s="10">
        <f t="shared" ca="1" si="2"/>
        <v>0</v>
      </c>
    </row>
    <row r="9" spans="1:20" ht="15" hidden="1" customHeight="1" x14ac:dyDescent="0.25">
      <c r="A9" s="72"/>
      <c r="B9" s="72"/>
      <c r="C9" s="72"/>
      <c r="D9" s="72"/>
      <c r="E9" s="72"/>
      <c r="F9" s="72"/>
      <c r="G9" s="72"/>
      <c r="H9" s="72"/>
      <c r="I9" s="72"/>
      <c r="J9" s="15">
        <v>8.3333333333333301E-2</v>
      </c>
      <c r="K9" s="11" t="str">
        <f t="shared" ca="1" si="3"/>
        <v/>
      </c>
      <c r="L9" s="11" t="str">
        <f t="shared" ca="1" si="4"/>
        <v/>
      </c>
      <c r="M9" s="12" t="str">
        <f t="shared" ca="1" si="5"/>
        <v/>
      </c>
      <c r="N9" s="10">
        <f t="shared" ca="1" si="0"/>
        <v>0</v>
      </c>
      <c r="O9" s="10">
        <f t="shared" ca="1" si="1"/>
        <v>0</v>
      </c>
      <c r="P9" s="10">
        <f t="shared" ca="1" si="2"/>
        <v>0</v>
      </c>
    </row>
    <row r="10" spans="1:20" ht="15" hidden="1" customHeight="1" x14ac:dyDescent="0.25">
      <c r="A10" s="72"/>
      <c r="B10" s="72"/>
      <c r="C10" s="72"/>
      <c r="D10" s="72"/>
      <c r="E10" s="72"/>
      <c r="F10" s="72"/>
      <c r="G10" s="72"/>
      <c r="H10" s="72"/>
      <c r="I10" s="72"/>
      <c r="J10" s="15">
        <v>0.104166666666667</v>
      </c>
      <c r="K10" s="11" t="str">
        <f t="shared" ca="1" si="3"/>
        <v/>
      </c>
      <c r="L10" s="11" t="str">
        <f t="shared" ca="1" si="4"/>
        <v/>
      </c>
      <c r="M10" s="12" t="str">
        <f t="shared" ca="1" si="5"/>
        <v/>
      </c>
      <c r="N10" s="10">
        <f t="shared" ca="1" si="0"/>
        <v>0</v>
      </c>
      <c r="O10" s="10">
        <f t="shared" ca="1" si="1"/>
        <v>0</v>
      </c>
      <c r="P10" s="10">
        <f t="shared" ca="1" si="2"/>
        <v>0</v>
      </c>
    </row>
    <row r="11" spans="1:20" ht="15" hidden="1" customHeight="1" x14ac:dyDescent="0.25">
      <c r="A11" s="72"/>
      <c r="B11" s="72"/>
      <c r="C11" s="72"/>
      <c r="D11" s="72"/>
      <c r="E11" s="72"/>
      <c r="F11" s="72"/>
      <c r="G11" s="72"/>
      <c r="H11" s="72"/>
      <c r="I11" s="72"/>
      <c r="J11" s="15">
        <v>0.125</v>
      </c>
      <c r="K11" s="11" t="str">
        <f t="shared" ca="1" si="3"/>
        <v/>
      </c>
      <c r="L11" s="11" t="str">
        <f t="shared" ca="1" si="4"/>
        <v/>
      </c>
      <c r="M11" s="12" t="str">
        <f t="shared" ca="1" si="5"/>
        <v/>
      </c>
      <c r="N11" s="10">
        <f t="shared" ca="1" si="0"/>
        <v>0</v>
      </c>
      <c r="O11" s="10">
        <f t="shared" ca="1" si="1"/>
        <v>0</v>
      </c>
      <c r="P11" s="10">
        <f t="shared" ca="1" si="2"/>
        <v>0</v>
      </c>
    </row>
    <row r="12" spans="1:20" ht="15" hidden="1" customHeight="1" x14ac:dyDescent="0.25">
      <c r="A12" s="72"/>
      <c r="B12" s="72"/>
      <c r="C12" s="72"/>
      <c r="D12" s="72"/>
      <c r="E12" s="72"/>
      <c r="F12" s="72"/>
      <c r="G12" s="72"/>
      <c r="H12" s="72"/>
      <c r="I12" s="72"/>
      <c r="J12" s="15">
        <v>0.14583333333333301</v>
      </c>
      <c r="K12" s="11" t="str">
        <f t="shared" ca="1" si="3"/>
        <v/>
      </c>
      <c r="L12" s="11" t="str">
        <f t="shared" ca="1" si="4"/>
        <v/>
      </c>
      <c r="M12" s="12" t="str">
        <f t="shared" ca="1" si="5"/>
        <v/>
      </c>
      <c r="N12" s="10">
        <f t="shared" ca="1" si="0"/>
        <v>0</v>
      </c>
      <c r="O12" s="10">
        <f t="shared" ca="1" si="1"/>
        <v>0</v>
      </c>
      <c r="P12" s="10">
        <f t="shared" ca="1" si="2"/>
        <v>0</v>
      </c>
    </row>
    <row r="13" spans="1:20" ht="15" hidden="1" customHeight="1" x14ac:dyDescent="0.25">
      <c r="A13" s="72"/>
      <c r="B13" s="72"/>
      <c r="C13" s="72"/>
      <c r="D13" s="72"/>
      <c r="E13" s="72"/>
      <c r="F13" s="72"/>
      <c r="G13" s="72"/>
      <c r="H13" s="72"/>
      <c r="I13" s="72"/>
      <c r="J13" s="15">
        <v>0.16666666666666699</v>
      </c>
      <c r="K13" s="11" t="str">
        <f t="shared" ca="1" si="3"/>
        <v/>
      </c>
      <c r="L13" s="11" t="str">
        <f t="shared" ca="1" si="4"/>
        <v/>
      </c>
      <c r="M13" s="12" t="str">
        <f t="shared" ca="1" si="5"/>
        <v/>
      </c>
      <c r="N13" s="10">
        <f t="shared" ca="1" si="0"/>
        <v>0</v>
      </c>
      <c r="O13" s="10">
        <f t="shared" ca="1" si="1"/>
        <v>0</v>
      </c>
      <c r="P13" s="10">
        <f t="shared" ca="1" si="2"/>
        <v>0</v>
      </c>
    </row>
    <row r="14" spans="1:20" ht="15" hidden="1" customHeight="1" x14ac:dyDescent="0.25">
      <c r="A14" s="72"/>
      <c r="B14" s="72"/>
      <c r="C14" s="72"/>
      <c r="D14" s="72"/>
      <c r="E14" s="72"/>
      <c r="F14" s="72"/>
      <c r="G14" s="72"/>
      <c r="H14" s="72"/>
      <c r="I14" s="72"/>
      <c r="J14" s="15">
        <v>0.1875</v>
      </c>
      <c r="K14" s="11" t="str">
        <f t="shared" ca="1" si="3"/>
        <v/>
      </c>
      <c r="L14" s="11" t="str">
        <f t="shared" ca="1" si="4"/>
        <v/>
      </c>
      <c r="M14" s="12" t="str">
        <f t="shared" ca="1" si="5"/>
        <v/>
      </c>
      <c r="N14" s="10">
        <f t="shared" ca="1" si="0"/>
        <v>0</v>
      </c>
      <c r="O14" s="10">
        <f t="shared" ca="1" si="1"/>
        <v>0</v>
      </c>
      <c r="P14" s="10">
        <f t="shared" ca="1" si="2"/>
        <v>0</v>
      </c>
    </row>
    <row r="15" spans="1:20" ht="15" hidden="1" customHeight="1" x14ac:dyDescent="0.25">
      <c r="A15" s="72"/>
      <c r="B15" s="72"/>
      <c r="C15" s="72"/>
      <c r="D15" s="72"/>
      <c r="E15" s="72"/>
      <c r="F15" s="72"/>
      <c r="G15" s="72"/>
      <c r="H15" s="72"/>
      <c r="I15" s="72"/>
      <c r="J15" s="15">
        <v>0.20833333333333301</v>
      </c>
      <c r="K15" s="11" t="str">
        <f t="shared" ca="1" si="3"/>
        <v/>
      </c>
      <c r="L15" s="11" t="str">
        <f t="shared" ca="1" si="4"/>
        <v/>
      </c>
      <c r="M15" s="12" t="str">
        <f t="shared" ca="1" si="5"/>
        <v/>
      </c>
      <c r="N15" s="10">
        <f t="shared" ca="1" si="0"/>
        <v>0</v>
      </c>
      <c r="O15" s="10">
        <f t="shared" ca="1" si="1"/>
        <v>0</v>
      </c>
      <c r="P15" s="10">
        <f t="shared" ca="1" si="2"/>
        <v>0</v>
      </c>
    </row>
    <row r="16" spans="1:20" ht="15" hidden="1" customHeight="1" x14ac:dyDescent="0.25">
      <c r="A16" s="72"/>
      <c r="B16" s="72"/>
      <c r="C16" s="72"/>
      <c r="D16" s="72"/>
      <c r="E16" s="72"/>
      <c r="F16" s="72"/>
      <c r="G16" s="72"/>
      <c r="H16" s="72"/>
      <c r="I16" s="72"/>
      <c r="J16" s="15">
        <v>0.22916666666666699</v>
      </c>
      <c r="K16" s="11" t="str">
        <f t="shared" ca="1" si="3"/>
        <v/>
      </c>
      <c r="L16" s="11" t="str">
        <f t="shared" ca="1" si="4"/>
        <v/>
      </c>
      <c r="M16" s="12" t="str">
        <f t="shared" ca="1" si="5"/>
        <v/>
      </c>
      <c r="N16" s="10">
        <f t="shared" ca="1" si="0"/>
        <v>0</v>
      </c>
      <c r="O16" s="10">
        <f t="shared" ca="1" si="1"/>
        <v>0</v>
      </c>
      <c r="P16" s="10">
        <f t="shared" ca="1" si="2"/>
        <v>0</v>
      </c>
    </row>
    <row r="17" spans="1:22" ht="15" hidden="1" customHeight="1" x14ac:dyDescent="0.25">
      <c r="A17" s="72"/>
      <c r="B17" s="72"/>
      <c r="C17" s="72"/>
      <c r="D17" s="72"/>
      <c r="E17" s="72"/>
      <c r="F17" s="72"/>
      <c r="G17" s="72"/>
      <c r="H17" s="72"/>
      <c r="I17" s="72"/>
      <c r="J17" s="15">
        <v>0.25</v>
      </c>
      <c r="K17" s="11" t="str">
        <f t="shared" ca="1" si="3"/>
        <v/>
      </c>
      <c r="L17" s="11" t="str">
        <f t="shared" ca="1" si="4"/>
        <v/>
      </c>
      <c r="M17" s="12" t="str">
        <f t="shared" ca="1" si="5"/>
        <v/>
      </c>
      <c r="N17" s="10">
        <f t="shared" ca="1" si="0"/>
        <v>0</v>
      </c>
      <c r="O17" s="10">
        <f t="shared" ca="1" si="1"/>
        <v>0</v>
      </c>
      <c r="P17" s="10">
        <f t="shared" ca="1" si="2"/>
        <v>0</v>
      </c>
    </row>
    <row r="18" spans="1:22" ht="15" hidden="1" customHeight="1" x14ac:dyDescent="0.25">
      <c r="A18" s="72"/>
      <c r="B18" s="72"/>
      <c r="C18" s="72"/>
      <c r="D18" s="72"/>
      <c r="E18" s="72"/>
      <c r="F18" s="72"/>
      <c r="G18" s="72"/>
      <c r="H18" s="72"/>
      <c r="I18" s="72"/>
      <c r="J18" s="15">
        <v>0.27083333333333298</v>
      </c>
      <c r="K18" s="11" t="str">
        <f t="shared" ca="1" si="3"/>
        <v/>
      </c>
      <c r="L18" s="11" t="str">
        <f t="shared" ca="1" si="4"/>
        <v/>
      </c>
      <c r="M18" s="12" t="str">
        <f t="shared" ca="1" si="5"/>
        <v/>
      </c>
      <c r="N18" s="10">
        <f t="shared" ca="1" si="0"/>
        <v>0</v>
      </c>
      <c r="O18" s="10">
        <f t="shared" ca="1" si="1"/>
        <v>0</v>
      </c>
      <c r="P18" s="10">
        <f t="shared" ca="1" si="2"/>
        <v>0</v>
      </c>
    </row>
    <row r="19" spans="1:22" ht="15" hidden="1" customHeight="1" x14ac:dyDescent="0.25">
      <c r="A19" s="72"/>
      <c r="B19" s="72"/>
      <c r="C19" s="72"/>
      <c r="D19" s="72"/>
      <c r="E19" s="72"/>
      <c r="F19" s="72"/>
      <c r="G19" s="72"/>
      <c r="H19" s="72"/>
      <c r="I19" s="72"/>
      <c r="J19" s="15">
        <v>0.29166666666666702</v>
      </c>
      <c r="K19" s="11" t="str">
        <f t="shared" ca="1" si="3"/>
        <v/>
      </c>
      <c r="L19" s="11" t="str">
        <f t="shared" ca="1" si="4"/>
        <v/>
      </c>
      <c r="M19" s="12" t="str">
        <f t="shared" ca="1" si="5"/>
        <v/>
      </c>
      <c r="N19" s="10">
        <f t="shared" ca="1" si="0"/>
        <v>0</v>
      </c>
      <c r="O19" s="10">
        <f t="shared" ca="1" si="1"/>
        <v>0</v>
      </c>
      <c r="P19" s="10">
        <f t="shared" ca="1" si="2"/>
        <v>0</v>
      </c>
    </row>
    <row r="20" spans="1:22" ht="15" hidden="1" customHeight="1" x14ac:dyDescent="0.25">
      <c r="A20" s="72"/>
      <c r="B20" s="72"/>
      <c r="C20" s="72"/>
      <c r="D20" s="72"/>
      <c r="E20" s="72"/>
      <c r="F20" s="72"/>
      <c r="G20" s="72"/>
      <c r="H20" s="72"/>
      <c r="I20" s="72"/>
      <c r="J20" s="15">
        <v>0.3125</v>
      </c>
      <c r="K20" s="11" t="str">
        <f t="shared" ca="1" si="3"/>
        <v/>
      </c>
      <c r="L20" s="11" t="str">
        <f t="shared" ca="1" si="4"/>
        <v/>
      </c>
      <c r="M20" s="12" t="str">
        <f t="shared" ca="1" si="5"/>
        <v/>
      </c>
      <c r="N20" s="10">
        <f t="shared" ca="1" si="0"/>
        <v>0</v>
      </c>
      <c r="O20" s="10">
        <f t="shared" ca="1" si="1"/>
        <v>0</v>
      </c>
      <c r="P20" s="10">
        <f t="shared" ca="1" si="2"/>
        <v>0</v>
      </c>
    </row>
    <row r="21" spans="1:22" x14ac:dyDescent="0.25">
      <c r="A21" s="72"/>
      <c r="B21" s="72"/>
      <c r="C21" s="72"/>
      <c r="D21" s="72"/>
      <c r="E21" s="72"/>
      <c r="F21" s="72"/>
      <c r="G21" s="72"/>
      <c r="H21" s="72"/>
      <c r="I21" s="72"/>
      <c r="J21" s="15">
        <v>0.33333333333333331</v>
      </c>
      <c r="K21" s="11" t="str">
        <f t="shared" ca="1" si="3"/>
        <v xml:space="preserve">ENTRADA OFICINA PARA RECIBIR AL PERSONAL </v>
      </c>
      <c r="L21" s="12" t="str">
        <f t="shared" ca="1" si="4"/>
        <v/>
      </c>
      <c r="M21" s="12" t="str">
        <f t="shared" ca="1" si="5"/>
        <v/>
      </c>
      <c r="N21" s="10" t="str">
        <f t="shared" ca="1" si="0"/>
        <v xml:space="preserve">ENTRADA OFICINA PARA RECIBIR AL PERSONAL </v>
      </c>
      <c r="O21" s="10">
        <f t="shared" ca="1" si="1"/>
        <v>0</v>
      </c>
      <c r="P21" s="10">
        <f t="shared" ca="1" si="2"/>
        <v>0</v>
      </c>
    </row>
    <row r="22" spans="1:22" x14ac:dyDescent="0.25">
      <c r="A22" s="72"/>
      <c r="B22" s="54" t="s">
        <v>0</v>
      </c>
      <c r="C22" s="54" t="s">
        <v>1</v>
      </c>
      <c r="D22" s="54" t="s">
        <v>2</v>
      </c>
      <c r="E22" s="54" t="s">
        <v>2</v>
      </c>
      <c r="F22" s="54" t="s">
        <v>3</v>
      </c>
      <c r="G22" s="54" t="s">
        <v>4</v>
      </c>
      <c r="H22" s="54" t="s">
        <v>5</v>
      </c>
      <c r="I22" s="72"/>
      <c r="J22" s="15">
        <v>0.35416666666666669</v>
      </c>
      <c r="K22" s="11" t="str">
        <f t="shared" ca="1" si="3"/>
        <v>REALIZAR INSPECCION DE MALTRATO ANIMAL</v>
      </c>
      <c r="L22" s="12" t="str">
        <f t="shared" ca="1" si="4"/>
        <v>NO LABORAL</v>
      </c>
      <c r="M22" s="12" t="str">
        <f t="shared" ca="1" si="5"/>
        <v/>
      </c>
      <c r="N22" s="10" t="str">
        <f t="shared" ca="1" si="0"/>
        <v>REALIZAR INSPECCION DE MALTRATO ANIMAL</v>
      </c>
      <c r="O22" s="10" t="str">
        <f t="shared" ca="1" si="1"/>
        <v>NO LABORAL</v>
      </c>
      <c r="P22" s="10">
        <f t="shared" ca="1" si="2"/>
        <v>0</v>
      </c>
      <c r="R22" s="66" t="s">
        <v>26</v>
      </c>
    </row>
    <row r="23" spans="1:22" x14ac:dyDescent="0.25">
      <c r="A23" s="72"/>
      <c r="B23" s="55">
        <f t="shared" ref="B23:B28" ca="1" si="6">IF(YEAR($K$1)=2018,INDIRECT(VLOOKUP(MONTH($K$1),hojasmeses,2,0)&amp;"!B"&amp;ROW()),"")</f>
        <v>0</v>
      </c>
      <c r="C23" s="27">
        <f t="shared" ref="C23:C28" ca="1" si="7">IF(YEAR($K$1)=2018,INDIRECT(VLOOKUP(MONTH($K$1),hojasmeses,2,0)&amp;"!C"&amp;ROW()),"")</f>
        <v>0</v>
      </c>
      <c r="D23" s="27">
        <f t="shared" ref="D23:D28" ca="1" si="8">IF(YEAR($K$1)=2018,INDIRECT(VLOOKUP(MONTH($K$1),hojasmeses,2,0)&amp;"!D"&amp;ROW()),"")</f>
        <v>0</v>
      </c>
      <c r="E23" s="27">
        <f t="shared" ref="E23:E28" ca="1" si="9">IF(YEAR($K$1)=2018,INDIRECT(VLOOKUP(MONTH($K$1),hojasmeses,2,0)&amp;"!E"&amp;ROW()),"")</f>
        <v>0</v>
      </c>
      <c r="F23" s="27">
        <f t="shared" ref="F23:F28" ca="1" si="10">IF(YEAR($K$1)=2018,INDIRECT(VLOOKUP(MONTH($K$1),hojasmeses,2,0)&amp;"!F"&amp;ROW()),"")</f>
        <v>0</v>
      </c>
      <c r="G23" s="27">
        <f t="shared" ref="G23:G28" ca="1" si="11">IF(YEAR($K$1)=2018,INDIRECT(VLOOKUP(MONTH($K$1),hojasmeses,2,0)&amp;"!G"&amp;ROW()),"")</f>
        <v>0</v>
      </c>
      <c r="H23" s="27">
        <f t="shared" ref="H23:H28" ca="1" si="12">IF(YEAR($K$1)=2018,INDIRECT(VLOOKUP(MONTH($K$1),hojasmeses,2,0)&amp;"!H"&amp;ROW()),"")</f>
        <v>1</v>
      </c>
      <c r="I23" s="72"/>
      <c r="J23" s="15">
        <v>0.375</v>
      </c>
      <c r="K23" s="11" t="str">
        <f t="shared" ca="1" si="3"/>
        <v/>
      </c>
      <c r="L23" s="12" t="str">
        <f t="shared" ca="1" si="4"/>
        <v/>
      </c>
      <c r="M23" s="12" t="str">
        <f t="shared" ca="1" si="5"/>
        <v/>
      </c>
      <c r="N23" s="10">
        <f t="shared" ca="1" si="0"/>
        <v>0</v>
      </c>
      <c r="O23" s="10">
        <f t="shared" ca="1" si="1"/>
        <v>0</v>
      </c>
      <c r="P23" s="10">
        <f t="shared" ca="1" si="2"/>
        <v>0</v>
      </c>
      <c r="R23" s="66" t="s">
        <v>81</v>
      </c>
    </row>
    <row r="24" spans="1:22" x14ac:dyDescent="0.25">
      <c r="A24" s="72"/>
      <c r="B24" s="55">
        <f t="shared" ca="1" si="6"/>
        <v>2</v>
      </c>
      <c r="C24" s="27">
        <f t="shared" ca="1" si="7"/>
        <v>3</v>
      </c>
      <c r="D24" s="27">
        <f t="shared" ca="1" si="8"/>
        <v>4</v>
      </c>
      <c r="E24" s="27">
        <f t="shared" ca="1" si="9"/>
        <v>5</v>
      </c>
      <c r="F24" s="27">
        <f t="shared" ca="1" si="10"/>
        <v>6</v>
      </c>
      <c r="G24" s="27">
        <f t="shared" ca="1" si="11"/>
        <v>7</v>
      </c>
      <c r="H24" s="27">
        <f t="shared" ca="1" si="12"/>
        <v>8</v>
      </c>
      <c r="I24" s="72"/>
      <c r="J24" s="15">
        <v>0.39583333333333298</v>
      </c>
      <c r="K24" s="11" t="str">
        <f t="shared" ca="1" si="3"/>
        <v/>
      </c>
      <c r="L24" s="12" t="str">
        <f t="shared" ca="1" si="4"/>
        <v/>
      </c>
      <c r="M24" s="12" t="str">
        <f t="shared" ca="1" si="5"/>
        <v/>
      </c>
      <c r="N24" s="10">
        <f t="shared" ca="1" si="0"/>
        <v>0</v>
      </c>
      <c r="O24" s="10">
        <f t="shared" ca="1" si="1"/>
        <v>0</v>
      </c>
      <c r="P24" s="10">
        <f t="shared" ca="1" si="2"/>
        <v>0</v>
      </c>
      <c r="R24" s="66" t="s">
        <v>342</v>
      </c>
    </row>
    <row r="25" spans="1:22" x14ac:dyDescent="0.25">
      <c r="A25" s="72"/>
      <c r="B25" s="55">
        <f t="shared" ca="1" si="6"/>
        <v>9</v>
      </c>
      <c r="C25" s="27">
        <f t="shared" ca="1" si="7"/>
        <v>10</v>
      </c>
      <c r="D25" s="27">
        <f t="shared" ca="1" si="8"/>
        <v>11</v>
      </c>
      <c r="E25" s="27">
        <f t="shared" ca="1" si="9"/>
        <v>12</v>
      </c>
      <c r="F25" s="27">
        <f t="shared" ca="1" si="10"/>
        <v>13</v>
      </c>
      <c r="G25" s="27">
        <f t="shared" ca="1" si="11"/>
        <v>14</v>
      </c>
      <c r="H25" s="27">
        <f t="shared" ca="1" si="12"/>
        <v>15</v>
      </c>
      <c r="I25" s="72"/>
      <c r="J25" s="15">
        <v>0.41666666666666702</v>
      </c>
      <c r="K25" s="11" t="str">
        <f t="shared" ca="1" si="3"/>
        <v/>
      </c>
      <c r="L25" s="12" t="str">
        <f t="shared" ca="1" si="4"/>
        <v/>
      </c>
      <c r="M25" s="12" t="str">
        <f t="shared" ca="1" si="5"/>
        <v/>
      </c>
      <c r="N25" s="10">
        <f t="shared" ca="1" si="0"/>
        <v>0</v>
      </c>
      <c r="O25" s="10">
        <f t="shared" ca="1" si="1"/>
        <v>0</v>
      </c>
      <c r="P25" s="10">
        <f t="shared" ca="1" si="2"/>
        <v>0</v>
      </c>
    </row>
    <row r="26" spans="1:22" x14ac:dyDescent="0.25">
      <c r="A26" s="72"/>
      <c r="B26" s="55">
        <f t="shared" ca="1" si="6"/>
        <v>16</v>
      </c>
      <c r="C26" s="27">
        <f t="shared" ca="1" si="7"/>
        <v>17</v>
      </c>
      <c r="D26" s="27">
        <f t="shared" ca="1" si="8"/>
        <v>18</v>
      </c>
      <c r="E26" s="27">
        <f t="shared" ca="1" si="9"/>
        <v>19</v>
      </c>
      <c r="F26" s="27">
        <f t="shared" ca="1" si="10"/>
        <v>20</v>
      </c>
      <c r="G26" s="27">
        <f t="shared" ca="1" si="11"/>
        <v>21</v>
      </c>
      <c r="H26" s="27">
        <f t="shared" ca="1" si="12"/>
        <v>22</v>
      </c>
      <c r="I26" s="72"/>
      <c r="J26" s="15">
        <v>0.4375</v>
      </c>
      <c r="K26" s="11" t="str">
        <f t="shared" ca="1" si="3"/>
        <v/>
      </c>
      <c r="L26" s="12" t="str">
        <f t="shared" ca="1" si="4"/>
        <v/>
      </c>
      <c r="M26" s="12" t="str">
        <f t="shared" ca="1" si="5"/>
        <v/>
      </c>
      <c r="N26" s="10">
        <f t="shared" ca="1" si="0"/>
        <v>0</v>
      </c>
      <c r="O26" s="10">
        <f t="shared" ca="1" si="1"/>
        <v>0</v>
      </c>
      <c r="P26" s="10">
        <f t="shared" ca="1" si="2"/>
        <v>0</v>
      </c>
      <c r="R26" s="67" t="s">
        <v>719</v>
      </c>
    </row>
    <row r="27" spans="1:22" x14ac:dyDescent="0.25">
      <c r="A27" s="72"/>
      <c r="B27" s="55">
        <f t="shared" ca="1" si="6"/>
        <v>23</v>
      </c>
      <c r="C27" s="27">
        <f t="shared" ca="1" si="7"/>
        <v>24</v>
      </c>
      <c r="D27" s="27">
        <f t="shared" ca="1" si="8"/>
        <v>25</v>
      </c>
      <c r="E27" s="27">
        <f t="shared" ca="1" si="9"/>
        <v>26</v>
      </c>
      <c r="F27" s="27">
        <f t="shared" ca="1" si="10"/>
        <v>27</v>
      </c>
      <c r="G27" s="27">
        <f t="shared" ca="1" si="11"/>
        <v>28</v>
      </c>
      <c r="H27" s="27">
        <f t="shared" ca="1" si="12"/>
        <v>29</v>
      </c>
      <c r="I27" s="72"/>
      <c r="J27" s="15">
        <v>0.45833333333333298</v>
      </c>
      <c r="K27" s="11" t="str">
        <f t="shared" ca="1" si="3"/>
        <v/>
      </c>
      <c r="L27" s="12" t="str">
        <f t="shared" ca="1" si="4"/>
        <v/>
      </c>
      <c r="M27" s="12" t="str">
        <f t="shared" ca="1" si="5"/>
        <v/>
      </c>
      <c r="N27" s="10">
        <f t="shared" ca="1" si="0"/>
        <v>0</v>
      </c>
      <c r="O27" s="10">
        <f t="shared" ca="1" si="1"/>
        <v>0</v>
      </c>
      <c r="P27" s="10">
        <f t="shared" ca="1" si="2"/>
        <v>0</v>
      </c>
      <c r="R27" s="67" t="s">
        <v>27</v>
      </c>
    </row>
    <row r="28" spans="1:22" x14ac:dyDescent="0.25">
      <c r="A28" s="72"/>
      <c r="B28" s="55">
        <f t="shared" ca="1" si="6"/>
        <v>30</v>
      </c>
      <c r="C28" s="27">
        <f t="shared" ca="1" si="7"/>
        <v>0</v>
      </c>
      <c r="D28" s="27">
        <f t="shared" ca="1" si="8"/>
        <v>0</v>
      </c>
      <c r="E28" s="27">
        <f t="shared" ca="1" si="9"/>
        <v>0</v>
      </c>
      <c r="F28" s="27">
        <f t="shared" ca="1" si="10"/>
        <v>0</v>
      </c>
      <c r="G28" s="27">
        <f t="shared" ca="1" si="11"/>
        <v>0</v>
      </c>
      <c r="H28" s="27">
        <f t="shared" ca="1" si="12"/>
        <v>0</v>
      </c>
      <c r="I28" s="72"/>
      <c r="J28" s="15">
        <v>0.47916666666666702</v>
      </c>
      <c r="K28" s="11" t="str">
        <f t="shared" ca="1" si="3"/>
        <v/>
      </c>
      <c r="L28" s="12" t="str">
        <f t="shared" ca="1" si="4"/>
        <v/>
      </c>
      <c r="M28" s="12" t="str">
        <f t="shared" ca="1" si="5"/>
        <v/>
      </c>
      <c r="N28" s="10">
        <f t="shared" ca="1" si="0"/>
        <v>0</v>
      </c>
      <c r="O28" s="10">
        <f t="shared" ca="1" si="1"/>
        <v>0</v>
      </c>
      <c r="P28" s="10">
        <f t="shared" ca="1" si="2"/>
        <v>0</v>
      </c>
      <c r="R28" s="67" t="s">
        <v>28</v>
      </c>
    </row>
    <row r="29" spans="1:22" x14ac:dyDescent="0.25">
      <c r="A29" s="72"/>
      <c r="B29" s="73"/>
      <c r="C29" s="72"/>
      <c r="D29" s="72"/>
      <c r="E29" s="72"/>
      <c r="F29" s="72"/>
      <c r="G29" s="72"/>
      <c r="H29" s="72"/>
      <c r="I29" s="72"/>
      <c r="J29" s="15">
        <v>0.5</v>
      </c>
      <c r="K29" s="11" t="str">
        <f t="shared" ca="1" si="3"/>
        <v/>
      </c>
      <c r="L29" s="12" t="str">
        <f t="shared" ca="1" si="4"/>
        <v/>
      </c>
      <c r="M29" s="12" t="str">
        <f t="shared" ca="1" si="5"/>
        <v/>
      </c>
      <c r="N29" s="10">
        <f t="shared" ca="1" si="0"/>
        <v>0</v>
      </c>
      <c r="O29" s="10">
        <f t="shared" ca="1" si="1"/>
        <v>0</v>
      </c>
      <c r="P29" s="10">
        <f t="shared" ca="1" si="2"/>
        <v>0</v>
      </c>
    </row>
    <row r="30" spans="1:22" x14ac:dyDescent="0.25">
      <c r="A30" s="72"/>
      <c r="B30" s="141" t="str">
        <f ca="1">"Hoy es "&amp;CHOOSE(WEEKDAY(K1),"domingo","lunes","martes","miércoles","jueves","viernes","sábado")&amp;" "&amp;DAY(K1)&amp;"/"&amp;MONTH(K1)&amp;"/"&amp;YEAR(K1)</f>
        <v>Hoy es jueves 27/9/2018</v>
      </c>
      <c r="C30" s="142"/>
      <c r="D30" s="142"/>
      <c r="E30" s="142"/>
      <c r="F30" s="142"/>
      <c r="G30" s="142"/>
      <c r="H30" s="143"/>
      <c r="I30" s="72"/>
      <c r="J30" s="15">
        <v>0.52083333333333304</v>
      </c>
      <c r="K30" s="11" t="str">
        <f t="shared" ca="1" si="3"/>
        <v/>
      </c>
      <c r="L30" s="12" t="str">
        <f t="shared" ca="1" si="4"/>
        <v/>
      </c>
      <c r="M30" s="12" t="str">
        <f t="shared" ca="1" si="5"/>
        <v/>
      </c>
      <c r="N30" s="10">
        <f t="shared" ca="1" si="0"/>
        <v>0</v>
      </c>
      <c r="O30" s="10">
        <f t="shared" ca="1" si="1"/>
        <v>0</v>
      </c>
      <c r="P30" s="10">
        <f t="shared" ca="1" si="2"/>
        <v>0</v>
      </c>
      <c r="R30" s="69" t="s">
        <v>82</v>
      </c>
      <c r="S30" s="70"/>
      <c r="T30" s="70"/>
      <c r="V30" s="69" t="s">
        <v>83</v>
      </c>
    </row>
    <row r="31" spans="1:22" x14ac:dyDescent="0.25">
      <c r="A31" s="72"/>
      <c r="B31" s="144" t="str">
        <f ca="1">"Es el día " &amp; K1-N1 &amp; " del año; faltan " &amp; O1-K1</f>
        <v>Es el día 270 del año; faltan 95</v>
      </c>
      <c r="C31" s="145"/>
      <c r="D31" s="145"/>
      <c r="E31" s="145"/>
      <c r="F31" s="145"/>
      <c r="G31" s="145"/>
      <c r="H31" s="146"/>
      <c r="I31" s="72"/>
      <c r="J31" s="15">
        <v>0.54166666666666696</v>
      </c>
      <c r="K31" s="11" t="str">
        <f t="shared" ca="1" si="3"/>
        <v/>
      </c>
      <c r="L31" s="12" t="str">
        <f t="shared" ca="1" si="4"/>
        <v/>
      </c>
      <c r="M31" s="12" t="str">
        <f t="shared" ca="1" si="5"/>
        <v/>
      </c>
      <c r="N31" s="10">
        <f t="shared" ca="1" si="0"/>
        <v>0</v>
      </c>
      <c r="O31" s="10">
        <f t="shared" ca="1" si="1"/>
        <v>0</v>
      </c>
      <c r="P31" s="10">
        <f t="shared" ca="1" si="2"/>
        <v>0</v>
      </c>
      <c r="R31" s="68" t="s">
        <v>6</v>
      </c>
      <c r="S31" s="68" t="s">
        <v>7</v>
      </c>
      <c r="T31" s="68" t="s">
        <v>8</v>
      </c>
      <c r="V31" s="68" t="s">
        <v>715</v>
      </c>
    </row>
    <row r="32" spans="1:22" x14ac:dyDescent="0.25">
      <c r="A32" s="72"/>
      <c r="B32" s="144" t="str">
        <f ca="1">"Mes: " &amp; MONTH(K1) &amp; " - Semana: " &amp; WEEKNUM(K1)</f>
        <v>Mes: 9 - Semana: 39</v>
      </c>
      <c r="C32" s="145"/>
      <c r="D32" s="145"/>
      <c r="E32" s="145"/>
      <c r="F32" s="145"/>
      <c r="G32" s="145"/>
      <c r="H32" s="146"/>
      <c r="I32" s="72"/>
      <c r="J32" s="15">
        <v>0.5625</v>
      </c>
      <c r="K32" s="11" t="str">
        <f t="shared" ca="1" si="3"/>
        <v/>
      </c>
      <c r="L32" s="12" t="str">
        <f t="shared" ca="1" si="4"/>
        <v/>
      </c>
      <c r="M32" s="12" t="str">
        <f t="shared" ca="1" si="5"/>
        <v/>
      </c>
      <c r="N32" s="10">
        <f t="shared" ca="1" si="0"/>
        <v>0</v>
      </c>
      <c r="O32" s="10">
        <f t="shared" ca="1" si="1"/>
        <v>0</v>
      </c>
      <c r="P32" s="10">
        <f t="shared" ca="1" si="2"/>
        <v>0</v>
      </c>
      <c r="R32" s="68" t="s">
        <v>9</v>
      </c>
      <c r="S32" s="68" t="s">
        <v>10</v>
      </c>
      <c r="T32" s="68" t="s">
        <v>11</v>
      </c>
      <c r="V32" s="68" t="s">
        <v>84</v>
      </c>
    </row>
    <row r="33" spans="1:22" x14ac:dyDescent="0.25">
      <c r="A33" s="72"/>
      <c r="B33" s="138" t="s">
        <v>68</v>
      </c>
      <c r="C33" s="139"/>
      <c r="D33" s="139"/>
      <c r="E33" s="139"/>
      <c r="F33" s="139"/>
      <c r="G33" s="139"/>
      <c r="H33" s="140"/>
      <c r="I33" s="72"/>
      <c r="J33" s="15">
        <v>0.58333333333333304</v>
      </c>
      <c r="K33" s="11" t="str">
        <f t="shared" ca="1" si="3"/>
        <v>REGERSO A OFICINA</v>
      </c>
      <c r="L33" s="12" t="str">
        <f t="shared" ca="1" si="4"/>
        <v>NO LABORAL</v>
      </c>
      <c r="M33" s="12" t="str">
        <f t="shared" ca="1" si="5"/>
        <v/>
      </c>
      <c r="N33" s="10" t="str">
        <f t="shared" ca="1" si="0"/>
        <v>REGERSO A OFICINA</v>
      </c>
      <c r="O33" s="10" t="str">
        <f t="shared" ca="1" si="1"/>
        <v>NO LABORAL</v>
      </c>
      <c r="P33" s="10">
        <f t="shared" ca="1" si="2"/>
        <v>0</v>
      </c>
      <c r="R33" s="68" t="s">
        <v>12</v>
      </c>
      <c r="S33" s="68" t="s">
        <v>13</v>
      </c>
      <c r="T33" s="68" t="s">
        <v>14</v>
      </c>
      <c r="V33" s="68" t="s">
        <v>85</v>
      </c>
    </row>
    <row r="34" spans="1:22" x14ac:dyDescent="0.25">
      <c r="A34" s="72"/>
      <c r="B34" s="123"/>
      <c r="C34" s="124"/>
      <c r="D34" s="124"/>
      <c r="E34" s="124"/>
      <c r="F34" s="124"/>
      <c r="G34" s="124"/>
      <c r="H34" s="125"/>
      <c r="I34" s="72"/>
      <c r="J34" s="15">
        <v>0.60416666666666696</v>
      </c>
      <c r="K34" s="11" t="str">
        <f t="shared" ca="1" si="3"/>
        <v/>
      </c>
      <c r="L34" s="12" t="str">
        <f t="shared" ca="1" si="4"/>
        <v/>
      </c>
      <c r="M34" s="12" t="str">
        <f t="shared" ca="1" si="5"/>
        <v/>
      </c>
      <c r="N34" s="10">
        <f t="shared" ca="1" si="0"/>
        <v>0</v>
      </c>
      <c r="O34" s="10">
        <f t="shared" ca="1" si="1"/>
        <v>0</v>
      </c>
      <c r="P34" s="10">
        <f t="shared" ca="1" si="2"/>
        <v>0</v>
      </c>
      <c r="R34" s="68" t="s">
        <v>15</v>
      </c>
      <c r="S34" s="68" t="s">
        <v>16</v>
      </c>
      <c r="T34" s="68" t="s">
        <v>17</v>
      </c>
      <c r="V34" s="68" t="s">
        <v>18</v>
      </c>
    </row>
    <row r="35" spans="1:22" x14ac:dyDescent="0.25">
      <c r="A35" s="72"/>
      <c r="B35" s="123"/>
      <c r="C35" s="124"/>
      <c r="D35" s="124"/>
      <c r="E35" s="124"/>
      <c r="F35" s="124"/>
      <c r="G35" s="124"/>
      <c r="H35" s="125"/>
      <c r="I35" s="72"/>
      <c r="J35" s="15">
        <v>0.625</v>
      </c>
      <c r="K35" s="11" t="str">
        <f t="shared" ca="1" si="3"/>
        <v/>
      </c>
      <c r="L35" s="12" t="str">
        <f t="shared" ca="1" si="4"/>
        <v/>
      </c>
      <c r="M35" s="12" t="str">
        <f t="shared" ca="1" si="5"/>
        <v/>
      </c>
      <c r="N35" s="10">
        <f t="shared" ca="1" si="0"/>
        <v>0</v>
      </c>
      <c r="O35" s="10">
        <f t="shared" ca="1" si="1"/>
        <v>0</v>
      </c>
      <c r="P35" s="10">
        <f t="shared" ca="1" si="2"/>
        <v>0</v>
      </c>
    </row>
    <row r="36" spans="1:22" x14ac:dyDescent="0.25">
      <c r="A36" s="72"/>
      <c r="B36" s="123"/>
      <c r="C36" s="124"/>
      <c r="D36" s="124"/>
      <c r="E36" s="124"/>
      <c r="F36" s="124"/>
      <c r="G36" s="124"/>
      <c r="H36" s="125"/>
      <c r="I36" s="72"/>
      <c r="J36" s="15">
        <v>0.64583333333333404</v>
      </c>
      <c r="K36" s="11" t="str">
        <f t="shared" ca="1" si="3"/>
        <v/>
      </c>
      <c r="L36" s="12" t="str">
        <f t="shared" ca="1" si="4"/>
        <v/>
      </c>
      <c r="M36" s="12" t="str">
        <f t="shared" ca="1" si="5"/>
        <v/>
      </c>
      <c r="N36" s="10">
        <f t="shared" ref="N36:N52" ca="1" si="13">INDIRECT(VLOOKUP(MONTH($K$1),hojasmeses,2,0)&amp;"!"&amp;VLOOKUP(DAY($K$1),columnasdias,2)&amp;ROW())</f>
        <v>0</v>
      </c>
      <c r="O36" s="10">
        <f t="shared" ref="O36:O52" ca="1" si="14">INDIRECT(VLOOKUP(MONTH($L$1),hojasmeses,2,0)&amp;"!"&amp;VLOOKUP(DAY($L$1),columnasdias,2)&amp;ROW())</f>
        <v>0</v>
      </c>
      <c r="P36" s="10">
        <f t="shared" ref="P36:P52" ca="1" si="15">INDIRECT(VLOOKUP(MONTH($M$1),hojasmeses,2,0)&amp;"!"&amp;VLOOKUP(DAY($M$1),columnasdias,2)&amp;ROW())</f>
        <v>0</v>
      </c>
    </row>
    <row r="37" spans="1:22" x14ac:dyDescent="0.25">
      <c r="A37" s="72"/>
      <c r="B37" s="123"/>
      <c r="C37" s="124"/>
      <c r="D37" s="124"/>
      <c r="E37" s="124"/>
      <c r="F37" s="124"/>
      <c r="G37" s="124"/>
      <c r="H37" s="125"/>
      <c r="I37" s="72"/>
      <c r="J37" s="15">
        <v>0.66666666666666696</v>
      </c>
      <c r="K37" s="11" t="str">
        <f t="shared" ca="1" si="3"/>
        <v/>
      </c>
      <c r="L37" s="12" t="str">
        <f t="shared" ca="1" si="4"/>
        <v/>
      </c>
      <c r="M37" s="12" t="str">
        <f t="shared" ca="1" si="5"/>
        <v/>
      </c>
      <c r="N37" s="10">
        <f t="shared" ca="1" si="13"/>
        <v>0</v>
      </c>
      <c r="O37" s="10">
        <f t="shared" ca="1" si="14"/>
        <v>0</v>
      </c>
      <c r="P37" s="10">
        <f t="shared" ca="1" si="15"/>
        <v>0</v>
      </c>
    </row>
    <row r="38" spans="1:22" x14ac:dyDescent="0.25">
      <c r="A38" s="72"/>
      <c r="B38" s="123"/>
      <c r="C38" s="124"/>
      <c r="D38" s="124"/>
      <c r="E38" s="124"/>
      <c r="F38" s="124"/>
      <c r="G38" s="124"/>
      <c r="H38" s="125"/>
      <c r="I38" s="72"/>
      <c r="J38" s="15">
        <v>0.6875</v>
      </c>
      <c r="K38" s="11" t="str">
        <f t="shared" ca="1" si="3"/>
        <v/>
      </c>
      <c r="L38" s="12" t="str">
        <f t="shared" ca="1" si="4"/>
        <v/>
      </c>
      <c r="M38" s="12" t="str">
        <f t="shared" ca="1" si="5"/>
        <v/>
      </c>
      <c r="N38" s="10">
        <f t="shared" ca="1" si="13"/>
        <v>0</v>
      </c>
      <c r="O38" s="10">
        <f t="shared" ca="1" si="14"/>
        <v>0</v>
      </c>
      <c r="P38" s="10">
        <f t="shared" ca="1" si="15"/>
        <v>0</v>
      </c>
    </row>
    <row r="39" spans="1:22" x14ac:dyDescent="0.25">
      <c r="A39" s="72"/>
      <c r="B39" s="123"/>
      <c r="C39" s="124"/>
      <c r="D39" s="124"/>
      <c r="E39" s="124"/>
      <c r="F39" s="124"/>
      <c r="G39" s="124"/>
      <c r="H39" s="125"/>
      <c r="I39" s="72"/>
      <c r="J39" s="15">
        <v>0.70833333333333404</v>
      </c>
      <c r="K39" s="11" t="str">
        <f t="shared" ca="1" si="3"/>
        <v/>
      </c>
      <c r="L39" s="12" t="str">
        <f t="shared" ca="1" si="4"/>
        <v/>
      </c>
      <c r="M39" s="12" t="str">
        <f t="shared" ca="1" si="5"/>
        <v/>
      </c>
      <c r="N39" s="10">
        <f t="shared" ca="1" si="13"/>
        <v>0</v>
      </c>
      <c r="O39" s="10">
        <f t="shared" ca="1" si="14"/>
        <v>0</v>
      </c>
      <c r="P39" s="10">
        <f t="shared" ca="1" si="15"/>
        <v>0</v>
      </c>
    </row>
    <row r="40" spans="1:22" x14ac:dyDescent="0.25">
      <c r="A40" s="72"/>
      <c r="B40" s="123"/>
      <c r="C40" s="124"/>
      <c r="D40" s="124"/>
      <c r="E40" s="124"/>
      <c r="F40" s="124"/>
      <c r="G40" s="124"/>
      <c r="H40" s="125"/>
      <c r="I40" s="72"/>
      <c r="J40" s="15">
        <v>0.72916666666666696</v>
      </c>
      <c r="K40" s="11" t="str">
        <f t="shared" ca="1" si="3"/>
        <v/>
      </c>
      <c r="L40" s="12" t="str">
        <f t="shared" ca="1" si="4"/>
        <v/>
      </c>
      <c r="M40" s="12" t="str">
        <f t="shared" ca="1" si="5"/>
        <v/>
      </c>
      <c r="N40" s="10">
        <f t="shared" ca="1" si="13"/>
        <v>0</v>
      </c>
      <c r="O40" s="10">
        <f t="shared" ca="1" si="14"/>
        <v>0</v>
      </c>
      <c r="P40" s="10">
        <f t="shared" ca="1" si="15"/>
        <v>0</v>
      </c>
    </row>
    <row r="41" spans="1:22" x14ac:dyDescent="0.25">
      <c r="A41" s="72"/>
      <c r="B41" s="123"/>
      <c r="C41" s="124"/>
      <c r="D41" s="124"/>
      <c r="E41" s="124"/>
      <c r="F41" s="124"/>
      <c r="G41" s="124"/>
      <c r="H41" s="125"/>
      <c r="I41" s="72"/>
      <c r="J41" s="15">
        <v>0.75</v>
      </c>
      <c r="K41" s="11" t="str">
        <f t="shared" ca="1" si="3"/>
        <v/>
      </c>
      <c r="L41" s="12" t="str">
        <f t="shared" ca="1" si="4"/>
        <v/>
      </c>
      <c r="M41" s="12" t="str">
        <f t="shared" ca="1" si="5"/>
        <v/>
      </c>
      <c r="N41" s="10">
        <f t="shared" ca="1" si="13"/>
        <v>0</v>
      </c>
      <c r="O41" s="10">
        <f t="shared" ca="1" si="14"/>
        <v>0</v>
      </c>
      <c r="P41" s="10">
        <f t="shared" ca="1" si="15"/>
        <v>0</v>
      </c>
    </row>
    <row r="42" spans="1:22" x14ac:dyDescent="0.25">
      <c r="A42" s="72"/>
      <c r="B42" s="123"/>
      <c r="C42" s="124"/>
      <c r="D42" s="124"/>
      <c r="E42" s="124"/>
      <c r="F42" s="124"/>
      <c r="G42" s="124"/>
      <c r="H42" s="125"/>
      <c r="I42" s="72"/>
      <c r="J42" s="15">
        <v>0.77083333333333404</v>
      </c>
      <c r="K42" s="11" t="str">
        <f t="shared" ca="1" si="3"/>
        <v/>
      </c>
      <c r="L42" s="12" t="str">
        <f t="shared" ca="1" si="4"/>
        <v/>
      </c>
      <c r="M42" s="12" t="str">
        <f t="shared" ca="1" si="5"/>
        <v/>
      </c>
      <c r="N42" s="10">
        <f t="shared" ca="1" si="13"/>
        <v>0</v>
      </c>
      <c r="O42" s="10">
        <f t="shared" ca="1" si="14"/>
        <v>0</v>
      </c>
      <c r="P42" s="10">
        <f t="shared" ca="1" si="15"/>
        <v>0</v>
      </c>
    </row>
    <row r="43" spans="1:22" x14ac:dyDescent="0.25">
      <c r="A43" s="72"/>
      <c r="B43" s="123"/>
      <c r="C43" s="124"/>
      <c r="D43" s="124"/>
      <c r="E43" s="124"/>
      <c r="F43" s="124"/>
      <c r="G43" s="124"/>
      <c r="H43" s="125"/>
      <c r="I43" s="72"/>
      <c r="J43" s="15">
        <v>0.79166666666666696</v>
      </c>
      <c r="K43" s="11" t="str">
        <f t="shared" ca="1" si="3"/>
        <v/>
      </c>
      <c r="L43" s="12" t="str">
        <f t="shared" ca="1" si="4"/>
        <v/>
      </c>
      <c r="M43" s="12" t="str">
        <f t="shared" ca="1" si="5"/>
        <v/>
      </c>
      <c r="N43" s="10">
        <f t="shared" ca="1" si="13"/>
        <v>0</v>
      </c>
      <c r="O43" s="10">
        <f t="shared" ca="1" si="14"/>
        <v>0</v>
      </c>
      <c r="P43" s="10">
        <f t="shared" ca="1" si="15"/>
        <v>0</v>
      </c>
    </row>
    <row r="44" spans="1:22" x14ac:dyDescent="0.25">
      <c r="A44" s="72"/>
      <c r="B44" s="123"/>
      <c r="C44" s="124"/>
      <c r="D44" s="124"/>
      <c r="E44" s="124"/>
      <c r="F44" s="124"/>
      <c r="G44" s="124"/>
      <c r="H44" s="125"/>
      <c r="I44" s="72"/>
      <c r="J44" s="15">
        <v>0.812500000000001</v>
      </c>
      <c r="K44" s="11" t="str">
        <f t="shared" ca="1" si="3"/>
        <v/>
      </c>
      <c r="L44" s="12" t="str">
        <f t="shared" ca="1" si="4"/>
        <v/>
      </c>
      <c r="M44" s="12" t="str">
        <f t="shared" ca="1" si="5"/>
        <v/>
      </c>
      <c r="N44" s="10">
        <f t="shared" ca="1" si="13"/>
        <v>0</v>
      </c>
      <c r="O44" s="10">
        <f t="shared" ca="1" si="14"/>
        <v>0</v>
      </c>
      <c r="P44" s="10">
        <f t="shared" ca="1" si="15"/>
        <v>0</v>
      </c>
    </row>
    <row r="45" spans="1:22" x14ac:dyDescent="0.25">
      <c r="A45" s="72"/>
      <c r="B45" s="123"/>
      <c r="C45" s="124"/>
      <c r="D45" s="124"/>
      <c r="E45" s="124"/>
      <c r="F45" s="124"/>
      <c r="G45" s="124"/>
      <c r="H45" s="125"/>
      <c r="I45" s="72"/>
      <c r="J45" s="15">
        <v>0.83333333333333404</v>
      </c>
      <c r="K45" s="11" t="str">
        <f t="shared" ca="1" si="3"/>
        <v/>
      </c>
      <c r="L45" s="12" t="str">
        <f t="shared" ca="1" si="4"/>
        <v/>
      </c>
      <c r="M45" s="12" t="str">
        <f t="shared" ca="1" si="5"/>
        <v/>
      </c>
      <c r="N45" s="10">
        <f t="shared" ca="1" si="13"/>
        <v>0</v>
      </c>
      <c r="O45" s="10">
        <f t="shared" ca="1" si="14"/>
        <v>0</v>
      </c>
      <c r="P45" s="10">
        <f t="shared" ca="1" si="15"/>
        <v>0</v>
      </c>
    </row>
    <row r="46" spans="1:22" x14ac:dyDescent="0.25">
      <c r="A46" s="72"/>
      <c r="B46" s="123"/>
      <c r="C46" s="124"/>
      <c r="D46" s="124"/>
      <c r="E46" s="124"/>
      <c r="F46" s="124"/>
      <c r="G46" s="124"/>
      <c r="H46" s="125"/>
      <c r="I46" s="72"/>
      <c r="J46" s="15">
        <v>0.85416666666666696</v>
      </c>
      <c r="K46" s="11" t="str">
        <f t="shared" ca="1" si="3"/>
        <v/>
      </c>
      <c r="L46" s="12" t="str">
        <f t="shared" ca="1" si="4"/>
        <v/>
      </c>
      <c r="M46" s="12" t="str">
        <f t="shared" ca="1" si="5"/>
        <v/>
      </c>
      <c r="N46" s="10">
        <f t="shared" ca="1" si="13"/>
        <v>0</v>
      </c>
      <c r="O46" s="10">
        <f t="shared" ca="1" si="14"/>
        <v>0</v>
      </c>
      <c r="P46" s="10">
        <f t="shared" ca="1" si="15"/>
        <v>0</v>
      </c>
    </row>
    <row r="47" spans="1:22" x14ac:dyDescent="0.25">
      <c r="A47" s="72"/>
      <c r="B47" s="123"/>
      <c r="C47" s="124"/>
      <c r="D47" s="124"/>
      <c r="E47" s="124"/>
      <c r="F47" s="124"/>
      <c r="G47" s="124"/>
      <c r="H47" s="125"/>
      <c r="I47" s="72"/>
      <c r="J47" s="15">
        <v>0.875000000000001</v>
      </c>
      <c r="K47" s="11" t="str">
        <f t="shared" ca="1" si="3"/>
        <v/>
      </c>
      <c r="L47" s="12" t="str">
        <f t="shared" ca="1" si="4"/>
        <v/>
      </c>
      <c r="M47" s="12" t="str">
        <f t="shared" ca="1" si="5"/>
        <v/>
      </c>
      <c r="N47" s="10">
        <f t="shared" ca="1" si="13"/>
        <v>0</v>
      </c>
      <c r="O47" s="10">
        <f t="shared" ca="1" si="14"/>
        <v>0</v>
      </c>
      <c r="P47" s="10">
        <f t="shared" ca="1" si="15"/>
        <v>0</v>
      </c>
    </row>
    <row r="48" spans="1:22" x14ac:dyDescent="0.25">
      <c r="A48" s="72"/>
      <c r="B48" s="123"/>
      <c r="C48" s="124"/>
      <c r="D48" s="124"/>
      <c r="E48" s="124"/>
      <c r="F48" s="124"/>
      <c r="G48" s="124"/>
      <c r="H48" s="125"/>
      <c r="I48" s="72"/>
      <c r="J48" s="15">
        <v>0.89583333333333404</v>
      </c>
      <c r="K48" s="11" t="str">
        <f t="shared" ca="1" si="3"/>
        <v/>
      </c>
      <c r="L48" s="12" t="str">
        <f t="shared" ca="1" si="4"/>
        <v/>
      </c>
      <c r="M48" s="12" t="str">
        <f t="shared" ca="1" si="5"/>
        <v/>
      </c>
      <c r="N48" s="10">
        <f t="shared" ca="1" si="13"/>
        <v>0</v>
      </c>
      <c r="O48" s="10">
        <f t="shared" ca="1" si="14"/>
        <v>0</v>
      </c>
      <c r="P48" s="10">
        <f t="shared" ca="1" si="15"/>
        <v>0</v>
      </c>
    </row>
    <row r="49" spans="1:16" x14ac:dyDescent="0.25">
      <c r="A49" s="72"/>
      <c r="B49" s="123"/>
      <c r="C49" s="124"/>
      <c r="D49" s="124"/>
      <c r="E49" s="124"/>
      <c r="F49" s="124"/>
      <c r="G49" s="124"/>
      <c r="H49" s="125"/>
      <c r="I49" s="72"/>
      <c r="J49" s="15">
        <v>0.91666666666666696</v>
      </c>
      <c r="K49" s="11" t="str">
        <f t="shared" ca="1" si="3"/>
        <v/>
      </c>
      <c r="L49" s="12" t="str">
        <f t="shared" ca="1" si="4"/>
        <v/>
      </c>
      <c r="M49" s="12" t="str">
        <f t="shared" ca="1" si="5"/>
        <v/>
      </c>
      <c r="N49" s="10">
        <f t="shared" ca="1" si="13"/>
        <v>0</v>
      </c>
      <c r="O49" s="10">
        <f t="shared" ca="1" si="14"/>
        <v>0</v>
      </c>
      <c r="P49" s="10">
        <f t="shared" ca="1" si="15"/>
        <v>0</v>
      </c>
    </row>
    <row r="50" spans="1:16" x14ac:dyDescent="0.25">
      <c r="A50" s="72"/>
      <c r="B50" s="123"/>
      <c r="C50" s="124"/>
      <c r="D50" s="124"/>
      <c r="E50" s="124"/>
      <c r="F50" s="124"/>
      <c r="G50" s="124"/>
      <c r="H50" s="125"/>
      <c r="I50" s="72"/>
      <c r="J50" s="15">
        <v>0.937500000000001</v>
      </c>
      <c r="K50" s="11" t="str">
        <f t="shared" ca="1" si="3"/>
        <v/>
      </c>
      <c r="L50" s="12" t="str">
        <f t="shared" ca="1" si="4"/>
        <v/>
      </c>
      <c r="M50" s="12" t="str">
        <f t="shared" ca="1" si="5"/>
        <v/>
      </c>
      <c r="N50" s="10">
        <f t="shared" ca="1" si="13"/>
        <v>0</v>
      </c>
      <c r="O50" s="10">
        <f t="shared" ca="1" si="14"/>
        <v>0</v>
      </c>
      <c r="P50" s="10">
        <f t="shared" ca="1" si="15"/>
        <v>0</v>
      </c>
    </row>
    <row r="51" spans="1:16" x14ac:dyDescent="0.25">
      <c r="A51" s="72"/>
      <c r="B51" s="123"/>
      <c r="C51" s="124"/>
      <c r="D51" s="124"/>
      <c r="E51" s="124"/>
      <c r="F51" s="124"/>
      <c r="G51" s="124"/>
      <c r="H51" s="125"/>
      <c r="I51" s="72"/>
      <c r="J51" s="15">
        <v>0.95833333333333404</v>
      </c>
      <c r="K51" s="11" t="str">
        <f t="shared" ca="1" si="3"/>
        <v/>
      </c>
      <c r="L51" s="12" t="str">
        <f t="shared" ca="1" si="4"/>
        <v/>
      </c>
      <c r="M51" s="12" t="str">
        <f t="shared" ca="1" si="5"/>
        <v/>
      </c>
      <c r="N51" s="10">
        <f t="shared" ca="1" si="13"/>
        <v>0</v>
      </c>
      <c r="O51" s="10">
        <f t="shared" ca="1" si="14"/>
        <v>0</v>
      </c>
      <c r="P51" s="10">
        <f t="shared" ca="1" si="15"/>
        <v>0</v>
      </c>
    </row>
    <row r="52" spans="1:16" x14ac:dyDescent="0.25">
      <c r="A52" s="72"/>
      <c r="B52" s="73"/>
      <c r="C52" s="72"/>
      <c r="D52" s="72"/>
      <c r="E52" s="72"/>
      <c r="F52" s="72"/>
      <c r="G52" s="72"/>
      <c r="H52" s="72"/>
      <c r="I52" s="72"/>
      <c r="J52" s="15">
        <v>0.97916666666666696</v>
      </c>
      <c r="K52" s="11" t="str">
        <f t="shared" ca="1" si="3"/>
        <v/>
      </c>
      <c r="L52" s="12" t="str">
        <f t="shared" ca="1" si="4"/>
        <v/>
      </c>
      <c r="M52" s="12" t="str">
        <f t="shared" ca="1" si="5"/>
        <v/>
      </c>
      <c r="N52" s="10">
        <f t="shared" ca="1" si="13"/>
        <v>0</v>
      </c>
      <c r="O52" s="10">
        <f t="shared" ca="1" si="14"/>
        <v>0</v>
      </c>
      <c r="P52" s="10">
        <f t="shared" ca="1" si="15"/>
        <v>0</v>
      </c>
    </row>
    <row r="53" spans="1:16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B35:H35"/>
    <mergeCell ref="D1:J1"/>
    <mergeCell ref="B2:C3"/>
    <mergeCell ref="D2:J3"/>
    <mergeCell ref="B33:H33"/>
    <mergeCell ref="B34:H34"/>
    <mergeCell ref="B30:H30"/>
    <mergeCell ref="B31:H31"/>
    <mergeCell ref="B32:H32"/>
    <mergeCell ref="B4:J4"/>
  </mergeCells>
  <conditionalFormatting sqref="B23:H28">
    <cfRule type="expression" dxfId="78" priority="21">
      <formula>VLOOKUP(DATE(2017,$B$2,B23),feriados,2)&lt;&gt;0</formula>
    </cfRule>
    <cfRule type="cellIs" dxfId="77" priority="24" operator="equal">
      <formula>0</formula>
    </cfRule>
  </conditionalFormatting>
  <conditionalFormatting sqref="K2:K4">
    <cfRule type="expression" dxfId="76" priority="16">
      <formula>$K$4&lt;&gt;""</formula>
    </cfRule>
  </conditionalFormatting>
  <conditionalFormatting sqref="L2:L4">
    <cfRule type="expression" dxfId="75" priority="15">
      <formula>$L$4&lt;&gt;""</formula>
    </cfRule>
  </conditionalFormatting>
  <conditionalFormatting sqref="M2:M4">
    <cfRule type="expression" dxfId="74" priority="14">
      <formula>$M$4&lt;&gt;""</formula>
    </cfRule>
  </conditionalFormatting>
  <conditionalFormatting sqref="K5:M52">
    <cfRule type="expression" dxfId="73" priority="1">
      <formula>YEAR($K$1)&lt;&gt;2018</formula>
    </cfRule>
  </conditionalFormatting>
  <conditionalFormatting sqref="K5:M5">
    <cfRule type="expression" dxfId="72" priority="28">
      <formula>VLOOKUP(K5,#REF!,2,0)="Violeta"</formula>
    </cfRule>
    <cfRule type="expression" dxfId="71" priority="29">
      <formula>VLOOKUP(K5,#REF!,2,0)="Verde"</formula>
    </cfRule>
    <cfRule type="expression" dxfId="70" priority="30">
      <formula>VLOOKUP(K5,#REF!,2,0)="Rosado"</formula>
    </cfRule>
    <cfRule type="expression" dxfId="69" priority="31">
      <formula>VLOOKUP(K5,#REF!,2,0)="Naranja"</formula>
    </cfRule>
    <cfRule type="expression" dxfId="68" priority="32">
      <formula>VLOOKUP(K5,#REF!,2,0)="Lima"</formula>
    </cfRule>
    <cfRule type="expression" dxfId="67" priority="33">
      <formula>VLOOKUP(K5,#REF!,2,0)="Ladrillo"</formula>
    </cfRule>
    <cfRule type="expression" dxfId="66" priority="34">
      <formula>VLOOKUP(K5,#REF!,2,0)="Gris"</formula>
    </cfRule>
    <cfRule type="expression" dxfId="65" priority="35">
      <formula>VLOOKUP(K5,#REF!,2,0)="Fucsia"</formula>
    </cfRule>
    <cfRule type="expression" dxfId="64" priority="36">
      <formula>VLOOKUP(K5,#REF!,2,0)="Celeste"</formula>
    </cfRule>
    <cfRule type="expression" dxfId="63" priority="37">
      <formula>VLOOKUP(K5,#REF!,2,0)="Beige"</formula>
    </cfRule>
    <cfRule type="expression" dxfId="62" priority="38">
      <formula>VLOOKUP(K5,#REF!,2,0)="Aqua"</formula>
    </cfRule>
    <cfRule type="expression" dxfId="61" priority="39">
      <formula>VLOOKUP(K5,#REF!,2,0)="Amarillo"</formula>
    </cfRule>
  </conditionalFormatting>
  <conditionalFormatting sqref="K6:M7">
    <cfRule type="expression" dxfId="60" priority="64">
      <formula>VLOOKUP(K6,#REF!,2,0)="Violeta"</formula>
    </cfRule>
    <cfRule type="expression" dxfId="59" priority="65">
      <formula>VLOOKUP(K6,#REF!,2,0)="Verde"</formula>
    </cfRule>
    <cfRule type="expression" dxfId="58" priority="66">
      <formula>VLOOKUP(K6,#REF!,2,0)="Rosado"</formula>
    </cfRule>
    <cfRule type="expression" dxfId="57" priority="67">
      <formula>VLOOKUP(K6,#REF!,2,0)="Naranja"</formula>
    </cfRule>
    <cfRule type="expression" dxfId="56" priority="68">
      <formula>VLOOKUP(K6,#REF!,2,0)="Lima"</formula>
    </cfRule>
    <cfRule type="expression" dxfId="55" priority="69">
      <formula>VLOOKUP(K6,#REF!,2,0)="Ladrillo"</formula>
    </cfRule>
    <cfRule type="expression" dxfId="54" priority="70">
      <formula>VLOOKUP(K6,#REF!,2,0)="Gris"</formula>
    </cfRule>
    <cfRule type="expression" dxfId="53" priority="71">
      <formula>VLOOKUP(K6,#REF!,2,0)="Fucsia"</formula>
    </cfRule>
    <cfRule type="expression" dxfId="52" priority="72">
      <formula>VLOOKUP(K6,#REF!,2,0)="Celeste"</formula>
    </cfRule>
    <cfRule type="expression" dxfId="51" priority="73">
      <formula>VLOOKUP(K6,#REF!,2,0)="Beige"</formula>
    </cfRule>
    <cfRule type="expression" dxfId="50" priority="74">
      <formula>VLOOKUP(K6,#REF!,2,0)="Aqua"</formula>
    </cfRule>
    <cfRule type="expression" dxfId="49" priority="75">
      <formula>VLOOKUP(K6,#REF!,2,0)="Amarillo"</formula>
    </cfRule>
  </conditionalFormatting>
  <conditionalFormatting sqref="K8:M52">
    <cfRule type="expression" dxfId="48" priority="112">
      <formula>VLOOKUP(K8,#REF!,2,0)="Violeta"</formula>
    </cfRule>
    <cfRule type="expression" dxfId="47" priority="113">
      <formula>VLOOKUP(K8,#REF!,2,0)="Verde"</formula>
    </cfRule>
    <cfRule type="expression" dxfId="46" priority="114">
      <formula>VLOOKUP(K8,#REF!,2,0)="Rosado"</formula>
    </cfRule>
    <cfRule type="expression" dxfId="45" priority="115">
      <formula>VLOOKUP(K8,#REF!,2,0)="Naranja"</formula>
    </cfRule>
    <cfRule type="expression" dxfId="44" priority="116">
      <formula>VLOOKUP(K8,#REF!,2,0)="Lima"</formula>
    </cfRule>
    <cfRule type="expression" dxfId="43" priority="117">
      <formula>VLOOKUP(K8,#REF!,2,0)="Ladrillo"</formula>
    </cfRule>
    <cfRule type="expression" dxfId="42" priority="118">
      <formula>VLOOKUP(K8,#REF!,2,0)="Gris"</formula>
    </cfRule>
    <cfRule type="expression" dxfId="41" priority="119">
      <formula>VLOOKUP(K8,#REF!,2,0)="Fucsia"</formula>
    </cfRule>
    <cfRule type="expression" dxfId="40" priority="120">
      <formula>VLOOKUP(K8,#REF!,2,0)="Celeste"</formula>
    </cfRule>
    <cfRule type="expression" dxfId="39" priority="121">
      <formula>VLOOKUP(K8,#REF!,2,0)="Beige"</formula>
    </cfRule>
    <cfRule type="expression" dxfId="38" priority="122">
      <formula>VLOOKUP(K8,#REF!,2,0)="Aqua"</formula>
    </cfRule>
    <cfRule type="expression" dxfId="37" priority="123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O53"/>
  <sheetViews>
    <sheetView showGridLines="0" zoomScaleNormal="100" workbookViewId="0">
      <pane xSplit="10" ySplit="4" topLeftCell="K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K23" sqref="K23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43101</v>
      </c>
      <c r="L1" s="36">
        <v>43102</v>
      </c>
      <c r="M1" s="36">
        <v>43103</v>
      </c>
      <c r="N1" s="36">
        <v>43104</v>
      </c>
      <c r="O1" s="36">
        <v>43105</v>
      </c>
      <c r="P1" s="36">
        <v>43106</v>
      </c>
      <c r="Q1" s="36">
        <v>43107</v>
      </c>
      <c r="R1" s="36">
        <v>43108</v>
      </c>
      <c r="S1" s="36">
        <v>43109</v>
      </c>
      <c r="T1" s="36">
        <v>43110</v>
      </c>
      <c r="U1" s="36">
        <v>43111</v>
      </c>
      <c r="V1" s="36">
        <v>43112</v>
      </c>
      <c r="W1" s="36">
        <v>43113</v>
      </c>
      <c r="X1" s="36">
        <v>43114</v>
      </c>
      <c r="Y1" s="36">
        <v>43115</v>
      </c>
      <c r="Z1" s="36">
        <v>43116</v>
      </c>
      <c r="AA1" s="36">
        <v>43117</v>
      </c>
      <c r="AB1" s="36">
        <v>43118</v>
      </c>
      <c r="AC1" s="36">
        <v>43119</v>
      </c>
      <c r="AD1" s="36">
        <v>43120</v>
      </c>
      <c r="AE1" s="36">
        <v>43121</v>
      </c>
      <c r="AF1" s="36">
        <v>43122</v>
      </c>
      <c r="AG1" s="36">
        <v>43123</v>
      </c>
      <c r="AH1" s="36">
        <v>43124</v>
      </c>
      <c r="AI1" s="36">
        <v>43125</v>
      </c>
      <c r="AJ1" s="36">
        <v>43126</v>
      </c>
      <c r="AK1" s="36">
        <v>43127</v>
      </c>
      <c r="AL1" s="36">
        <v>43128</v>
      </c>
      <c r="AM1" s="36">
        <v>43129</v>
      </c>
      <c r="AN1" s="36">
        <v>43130</v>
      </c>
      <c r="AO1" s="36">
        <v>43131</v>
      </c>
    </row>
    <row r="2" spans="1:41" ht="36" customHeight="1" x14ac:dyDescent="0.4">
      <c r="A2" s="39"/>
      <c r="B2" s="157" t="s">
        <v>44</v>
      </c>
      <c r="C2" s="158"/>
      <c r="D2" s="149" t="s">
        <v>6</v>
      </c>
      <c r="E2" s="150"/>
      <c r="F2" s="150"/>
      <c r="G2" s="150"/>
      <c r="H2" s="150"/>
      <c r="I2" s="150"/>
      <c r="J2" s="151"/>
      <c r="K2" s="49" t="s">
        <v>117</v>
      </c>
      <c r="L2" s="49" t="s">
        <v>118</v>
      </c>
      <c r="M2" s="49" t="s">
        <v>119</v>
      </c>
      <c r="N2" s="49" t="s">
        <v>120</v>
      </c>
      <c r="O2" s="49" t="s">
        <v>121</v>
      </c>
      <c r="P2" s="49" t="s">
        <v>122</v>
      </c>
      <c r="Q2" s="91" t="s">
        <v>123</v>
      </c>
      <c r="R2" s="49" t="s">
        <v>124</v>
      </c>
      <c r="S2" s="49" t="s">
        <v>125</v>
      </c>
      <c r="T2" s="49" t="s">
        <v>126</v>
      </c>
      <c r="U2" s="49" t="s">
        <v>127</v>
      </c>
      <c r="V2" s="49" t="s">
        <v>128</v>
      </c>
      <c r="W2" s="49" t="s">
        <v>129</v>
      </c>
      <c r="X2" s="91" t="s">
        <v>130</v>
      </c>
      <c r="Y2" s="49" t="s">
        <v>131</v>
      </c>
      <c r="Z2" s="49" t="s">
        <v>132</v>
      </c>
      <c r="AA2" s="49" t="s">
        <v>133</v>
      </c>
      <c r="AB2" s="49" t="s">
        <v>134</v>
      </c>
      <c r="AC2" s="49" t="s">
        <v>135</v>
      </c>
      <c r="AD2" s="49" t="s">
        <v>136</v>
      </c>
      <c r="AE2" s="91" t="s">
        <v>137</v>
      </c>
      <c r="AF2" s="49" t="s">
        <v>138</v>
      </c>
      <c r="AG2" s="49" t="s">
        <v>139</v>
      </c>
      <c r="AH2" s="49" t="s">
        <v>140</v>
      </c>
      <c r="AI2" s="49" t="s">
        <v>141</v>
      </c>
      <c r="AJ2" s="49" t="s">
        <v>142</v>
      </c>
      <c r="AK2" s="49" t="s">
        <v>143</v>
      </c>
      <c r="AL2" s="91" t="s">
        <v>144</v>
      </c>
      <c r="AM2" s="49" t="s">
        <v>145</v>
      </c>
      <c r="AN2" s="49" t="s">
        <v>238</v>
      </c>
      <c r="AO2" s="49" t="s">
        <v>239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348</v>
      </c>
      <c r="L3" s="50" t="s">
        <v>349</v>
      </c>
      <c r="M3" s="50" t="s">
        <v>350</v>
      </c>
      <c r="N3" s="50" t="s">
        <v>351</v>
      </c>
      <c r="O3" s="50" t="s">
        <v>352</v>
      </c>
      <c r="P3" s="50" t="s">
        <v>353</v>
      </c>
      <c r="Q3" s="50" t="s">
        <v>354</v>
      </c>
      <c r="R3" s="50" t="s">
        <v>355</v>
      </c>
      <c r="S3" s="50" t="s">
        <v>356</v>
      </c>
      <c r="T3" s="50" t="s">
        <v>357</v>
      </c>
      <c r="U3" s="50" t="s">
        <v>358</v>
      </c>
      <c r="V3" s="50" t="s">
        <v>359</v>
      </c>
      <c r="W3" s="50" t="s">
        <v>360</v>
      </c>
      <c r="X3" s="50" t="s">
        <v>361</v>
      </c>
      <c r="Y3" s="50" t="s">
        <v>362</v>
      </c>
      <c r="Z3" s="50" t="s">
        <v>363</v>
      </c>
      <c r="AA3" s="50" t="s">
        <v>364</v>
      </c>
      <c r="AB3" s="50" t="s">
        <v>365</v>
      </c>
      <c r="AC3" s="50" t="s">
        <v>366</v>
      </c>
      <c r="AD3" s="50" t="s">
        <v>367</v>
      </c>
      <c r="AE3" s="50" t="s">
        <v>368</v>
      </c>
      <c r="AF3" s="50" t="s">
        <v>369</v>
      </c>
      <c r="AG3" s="50" t="s">
        <v>370</v>
      </c>
      <c r="AH3" s="50" t="s">
        <v>371</v>
      </c>
      <c r="AI3" s="50" t="s">
        <v>372</v>
      </c>
      <c r="AJ3" s="50" t="s">
        <v>373</v>
      </c>
      <c r="AK3" s="50" t="s">
        <v>374</v>
      </c>
      <c r="AL3" s="50" t="s">
        <v>375</v>
      </c>
      <c r="AM3" s="50" t="s">
        <v>376</v>
      </c>
      <c r="AN3" s="50" t="s">
        <v>377</v>
      </c>
      <c r="AO3" s="50" t="s">
        <v>378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51" t="str">
        <f>IF(VLOOKUP(K1,feriados,2)=0,"",VLOOKUP(K1,feriados,2))</f>
        <v>Año Nuevo</v>
      </c>
      <c r="L4" s="51" t="str">
        <f t="shared" ref="L4:AO4" si="0">IF(VLOOKUP(L1,feriados,2)=0,"",VLOOKUP(L1,feriados,2))</f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ht="45.75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7"/>
      <c r="L21" s="119" t="s">
        <v>724</v>
      </c>
      <c r="M21" s="119" t="s">
        <v>724</v>
      </c>
      <c r="N21" s="119" t="s">
        <v>724</v>
      </c>
      <c r="O21" s="119" t="s">
        <v>724</v>
      </c>
      <c r="P21" s="1"/>
      <c r="Q21" s="1"/>
      <c r="R21" s="119"/>
      <c r="S21" s="1"/>
      <c r="T21" s="1"/>
      <c r="U21" s="1"/>
      <c r="V21" s="1"/>
      <c r="W21" s="1"/>
      <c r="X21" s="1"/>
      <c r="Y21" s="121" t="s">
        <v>732</v>
      </c>
      <c r="Z21" s="1"/>
      <c r="AA21" s="1"/>
      <c r="AB21" s="1"/>
      <c r="AC21" s="121" t="s">
        <v>733</v>
      </c>
      <c r="AD21" s="1"/>
      <c r="AE21" s="1"/>
      <c r="AF21" s="1"/>
      <c r="AG21" s="121" t="s">
        <v>736</v>
      </c>
      <c r="AH21" s="1"/>
      <c r="AI21" s="1"/>
      <c r="AJ21" s="1"/>
      <c r="AK21" s="1"/>
      <c r="AL21" s="1"/>
      <c r="AM21" s="1"/>
      <c r="AN21" s="1"/>
      <c r="AO21" s="1"/>
    </row>
    <row r="22" spans="1:41" ht="22.5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7"/>
      <c r="L22" s="119" t="s">
        <v>725</v>
      </c>
      <c r="M22" s="119" t="s">
        <v>725</v>
      </c>
      <c r="N22" s="119" t="s">
        <v>725</v>
      </c>
      <c r="O22" s="119" t="s">
        <v>725</v>
      </c>
      <c r="P22" s="1"/>
      <c r="Q22" s="17"/>
      <c r="R22" s="119" t="s">
        <v>726</v>
      </c>
      <c r="S22" s="119" t="s">
        <v>726</v>
      </c>
      <c r="T22" s="119" t="s">
        <v>726</v>
      </c>
      <c r="U22" s="119" t="s">
        <v>726</v>
      </c>
      <c r="V22" s="119" t="s">
        <v>726</v>
      </c>
      <c r="W22" s="1"/>
      <c r="X22" s="1"/>
      <c r="Y22" s="119" t="s">
        <v>726</v>
      </c>
      <c r="Z22" s="119" t="s">
        <v>726</v>
      </c>
      <c r="AA22" s="119" t="s">
        <v>726</v>
      </c>
      <c r="AB22" s="119" t="s">
        <v>726</v>
      </c>
      <c r="AC22" s="119" t="s">
        <v>726</v>
      </c>
      <c r="AD22" s="1"/>
      <c r="AE22" s="1"/>
      <c r="AF22" s="119" t="s">
        <v>726</v>
      </c>
      <c r="AG22" s="119" t="s">
        <v>726</v>
      </c>
      <c r="AH22" s="119" t="s">
        <v>726</v>
      </c>
      <c r="AI22" s="119" t="s">
        <v>726</v>
      </c>
      <c r="AJ22" s="119" t="s">
        <v>726</v>
      </c>
      <c r="AK22" s="1"/>
      <c r="AL22" s="1"/>
      <c r="AM22" s="119" t="s">
        <v>726</v>
      </c>
      <c r="AN22" s="119" t="s">
        <v>726</v>
      </c>
      <c r="AO22" s="119" t="s">
        <v>726</v>
      </c>
    </row>
    <row r="23" spans="1:41" ht="45.75" x14ac:dyDescent="0.25">
      <c r="A23" s="39"/>
      <c r="B23" s="42"/>
      <c r="C23" s="32">
        <v>1</v>
      </c>
      <c r="D23" s="32">
        <v>2</v>
      </c>
      <c r="E23" s="32">
        <v>3</v>
      </c>
      <c r="F23" s="32">
        <v>4</v>
      </c>
      <c r="G23" s="32">
        <v>5</v>
      </c>
      <c r="H23" s="32">
        <v>6</v>
      </c>
      <c r="I23" s="39"/>
      <c r="J23" s="3">
        <v>0.375</v>
      </c>
      <c r="K23" s="17"/>
      <c r="L23" s="17"/>
      <c r="M23" s="17"/>
      <c r="N23" s="17"/>
      <c r="O23" s="17"/>
      <c r="P23" s="17"/>
      <c r="Q23" s="17"/>
      <c r="R23" s="119" t="s">
        <v>727</v>
      </c>
      <c r="S23" s="119" t="s">
        <v>727</v>
      </c>
      <c r="T23" s="119" t="s">
        <v>727</v>
      </c>
      <c r="U23" s="119" t="s">
        <v>727</v>
      </c>
      <c r="V23" s="119" t="s">
        <v>727</v>
      </c>
      <c r="W23" s="17"/>
      <c r="X23" s="17"/>
      <c r="Y23" s="119" t="s">
        <v>727</v>
      </c>
      <c r="Z23" s="119" t="s">
        <v>727</v>
      </c>
      <c r="AA23" s="119" t="s">
        <v>727</v>
      </c>
      <c r="AB23" s="119" t="s">
        <v>727</v>
      </c>
      <c r="AC23" s="119" t="s">
        <v>727</v>
      </c>
      <c r="AD23" s="121" t="s">
        <v>735</v>
      </c>
      <c r="AE23" s="17"/>
      <c r="AF23" s="119" t="s">
        <v>727</v>
      </c>
      <c r="AG23" s="119" t="s">
        <v>727</v>
      </c>
      <c r="AH23" s="119" t="s">
        <v>727</v>
      </c>
      <c r="AI23" s="119" t="s">
        <v>727</v>
      </c>
      <c r="AJ23" s="119" t="s">
        <v>727</v>
      </c>
      <c r="AK23" s="17"/>
      <c r="AL23" s="17"/>
      <c r="AM23" s="119" t="s">
        <v>727</v>
      </c>
      <c r="AN23" s="119" t="s">
        <v>727</v>
      </c>
      <c r="AO23" s="119" t="s">
        <v>727</v>
      </c>
    </row>
    <row r="24" spans="1:41" x14ac:dyDescent="0.25">
      <c r="A24" s="39"/>
      <c r="B24" s="92">
        <v>7</v>
      </c>
      <c r="C24" s="32">
        <v>8</v>
      </c>
      <c r="D24" s="32">
        <v>9</v>
      </c>
      <c r="E24" s="32">
        <v>10</v>
      </c>
      <c r="F24" s="32">
        <v>11</v>
      </c>
      <c r="G24" s="32">
        <v>12</v>
      </c>
      <c r="H24" s="32">
        <v>13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x14ac:dyDescent="0.25">
      <c r="A25" s="39"/>
      <c r="B25" s="92">
        <v>14</v>
      </c>
      <c r="C25" s="32">
        <v>15</v>
      </c>
      <c r="D25" s="32">
        <v>16</v>
      </c>
      <c r="E25" s="32">
        <v>17</v>
      </c>
      <c r="F25" s="32">
        <v>18</v>
      </c>
      <c r="G25" s="32">
        <v>19</v>
      </c>
      <c r="H25" s="32">
        <v>20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N25" s="17"/>
      <c r="AO25" s="17"/>
    </row>
    <row r="26" spans="1:41" ht="56.25" x14ac:dyDescent="0.25">
      <c r="A26" s="39"/>
      <c r="B26" s="92">
        <v>21</v>
      </c>
      <c r="C26" s="32">
        <v>22</v>
      </c>
      <c r="D26" s="32">
        <v>23</v>
      </c>
      <c r="E26" s="32">
        <v>24</v>
      </c>
      <c r="F26" s="32">
        <v>25</v>
      </c>
      <c r="G26" s="32">
        <v>26</v>
      </c>
      <c r="H26" s="32">
        <v>27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19" t="s">
        <v>737</v>
      </c>
      <c r="AN26" s="17"/>
      <c r="AO26" s="17"/>
    </row>
    <row r="27" spans="1:41" x14ac:dyDescent="0.25">
      <c r="A27" s="39"/>
      <c r="B27" s="92">
        <v>28</v>
      </c>
      <c r="C27" s="32">
        <v>29</v>
      </c>
      <c r="D27" s="32">
        <v>30</v>
      </c>
      <c r="E27" s="32">
        <v>31</v>
      </c>
      <c r="F27" s="32"/>
      <c r="G27" s="32"/>
      <c r="H27" s="32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x14ac:dyDescent="0.25">
      <c r="A28" s="39"/>
      <c r="B28" s="42"/>
      <c r="C28" s="32"/>
      <c r="D28" s="32"/>
      <c r="E28" s="32"/>
      <c r="F28" s="32"/>
      <c r="G28" s="32"/>
      <c r="H28" s="32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69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7"/>
      <c r="M31" s="17"/>
      <c r="N31" s="1"/>
      <c r="O31" s="1"/>
      <c r="P31" s="1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"/>
      <c r="AE31" s="1"/>
      <c r="AF31" s="17"/>
      <c r="AG31" s="17"/>
      <c r="AH31" s="17"/>
      <c r="AI31" s="17"/>
      <c r="AJ31" s="17"/>
      <c r="AK31" s="1"/>
      <c r="AL31" s="1"/>
      <c r="AM31" s="17"/>
      <c r="AN31" s="17"/>
      <c r="AO31" s="17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7"/>
      <c r="L32" s="17"/>
      <c r="M32" s="17"/>
      <c r="N32" s="1"/>
      <c r="O32" s="1"/>
      <c r="P32" s="1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"/>
      <c r="AE32" s="1"/>
      <c r="AF32" s="17"/>
      <c r="AG32" s="17"/>
      <c r="AH32" s="17"/>
      <c r="AI32" s="17"/>
      <c r="AJ32" s="17"/>
      <c r="AK32" s="1"/>
      <c r="AL32" s="1"/>
      <c r="AM32" s="17"/>
      <c r="AN32" s="17"/>
      <c r="AO32" s="17"/>
    </row>
    <row r="33" spans="1:41" ht="23.25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7"/>
      <c r="M33" s="17"/>
      <c r="N33" s="1"/>
      <c r="O33" s="1"/>
      <c r="P33" s="1"/>
      <c r="Q33" s="17"/>
      <c r="R33" s="17"/>
      <c r="S33" s="17"/>
      <c r="T33" s="121" t="s">
        <v>731</v>
      </c>
      <c r="U33" s="17"/>
      <c r="V33" s="17"/>
      <c r="W33" s="17"/>
      <c r="X33" s="17"/>
      <c r="Y33" s="17"/>
      <c r="Z33" s="17"/>
      <c r="AA33" s="17"/>
      <c r="AB33" s="17"/>
      <c r="AC33" s="17"/>
      <c r="AD33" s="1"/>
      <c r="AE33" s="1"/>
      <c r="AF33" s="17"/>
      <c r="AG33" s="17"/>
      <c r="AH33" s="17"/>
      <c r="AI33" s="17"/>
      <c r="AJ33" s="17"/>
      <c r="AK33" s="1"/>
      <c r="AL33" s="1"/>
      <c r="AM33" s="17"/>
      <c r="AN33" s="17"/>
      <c r="AO33" s="17"/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7"/>
      <c r="R34" s="119" t="s">
        <v>728</v>
      </c>
      <c r="S34" s="119" t="s">
        <v>728</v>
      </c>
      <c r="T34" s="119"/>
      <c r="U34" s="119" t="s">
        <v>728</v>
      </c>
      <c r="V34" s="119" t="s">
        <v>728</v>
      </c>
      <c r="W34" s="17"/>
      <c r="X34" s="17"/>
      <c r="Y34" s="119" t="s">
        <v>728</v>
      </c>
      <c r="Z34" s="119" t="s">
        <v>728</v>
      </c>
      <c r="AA34" s="119" t="s">
        <v>728</v>
      </c>
      <c r="AB34" s="119" t="s">
        <v>728</v>
      </c>
      <c r="AC34" s="119" t="s">
        <v>728</v>
      </c>
      <c r="AD34" s="1"/>
      <c r="AE34" s="1"/>
      <c r="AF34" s="119" t="s">
        <v>728</v>
      </c>
      <c r="AG34" s="119" t="s">
        <v>728</v>
      </c>
      <c r="AH34" s="119" t="s">
        <v>728</v>
      </c>
      <c r="AI34" s="119" t="s">
        <v>728</v>
      </c>
      <c r="AJ34" s="119" t="s">
        <v>728</v>
      </c>
      <c r="AK34" s="1"/>
      <c r="AL34" s="1"/>
      <c r="AM34" s="119" t="s">
        <v>728</v>
      </c>
      <c r="AN34" s="119" t="s">
        <v>728</v>
      </c>
      <c r="AO34" s="119" t="s">
        <v>728</v>
      </c>
    </row>
    <row r="35" spans="1:41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23.25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22" t="s">
        <v>734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  <mergeCell ref="D2:J3"/>
    <mergeCell ref="D1:J1"/>
    <mergeCell ref="B2:C3"/>
    <mergeCell ref="B44:H44"/>
    <mergeCell ref="B33:H33"/>
    <mergeCell ref="B34:H34"/>
    <mergeCell ref="B35:H35"/>
    <mergeCell ref="B36:H36"/>
    <mergeCell ref="B37:H37"/>
    <mergeCell ref="B38:H38"/>
    <mergeCell ref="B4:J4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VLOOKUP(DATE(2018,1,B23),feriados,2)&lt;&gt;0</formula>
    </cfRule>
  </conditionalFormatting>
  <hyperlinks>
    <hyperlink ref="B4:I4" r:id="rId1" display="¿Tienes una consulta o comentario?"/>
    <hyperlink ref="C23" location="Ene!K2" display="Ene!K2"/>
    <hyperlink ref="B24" location="Ene!Q2" display="Ene!Q2"/>
    <hyperlink ref="D23:H23" location="Ene!L2" display="Ene!L2"/>
    <hyperlink ref="C24" location="Ene!R2" display="Ene!R2"/>
    <hyperlink ref="C25" location="Ene!Y2" display="Ene!Y2"/>
    <hyperlink ref="C26" location="Ene!AF2" display="Ene!AF2"/>
    <hyperlink ref="C27" location="Ene!AM2" display="Ene!AM2"/>
    <hyperlink ref="D24:H24" location="Ene!L2" display="Ene!L2"/>
    <hyperlink ref="D25:H25" location="Ene!L2" display="Ene!L2"/>
    <hyperlink ref="D26:H26" location="Ene!L2" display="Ene!L2"/>
    <hyperlink ref="D23" location="Ene!L2" display="Ene!L2"/>
    <hyperlink ref="E23" location="Ene!M2" display="Ene!M2"/>
    <hyperlink ref="F23" location="Ene!N2" display="Ene!N2"/>
    <hyperlink ref="G23" location="Ene!O2" display="Ene!O2"/>
    <hyperlink ref="H23" location="Ene!P2" display="Ene!P2"/>
    <hyperlink ref="D24" location="Ene!S2" display="Ene!S2"/>
    <hyperlink ref="E24" location="Ene!T2" display="Ene!T2"/>
    <hyperlink ref="F24" location="Ene!U2" display="Ene!U2"/>
    <hyperlink ref="G24" location="Ene!V2" display="Ene!V2"/>
    <hyperlink ref="H24" location="Ene!W2" display="Ene!W2"/>
    <hyperlink ref="B25" location="Ene!X2" display="Ene!X2"/>
    <hyperlink ref="D25" location="Ene!Z2" display="Ene!Z2"/>
    <hyperlink ref="E25" location="Ene!AA2" display="Ene!AA2"/>
    <hyperlink ref="F25" location="Ene!AB2" display="Ene!AB2"/>
    <hyperlink ref="G25" location="Ene!AC2" display="Ene!AC2"/>
    <hyperlink ref="H25" location="Ene!AD2" display="Ene!AD2"/>
    <hyperlink ref="B26" location="Ene!AE2" display="Ene!AE2"/>
    <hyperlink ref="D26" location="Ene!AG2" display="Ene!AG2"/>
    <hyperlink ref="E26" location="Ene!AH2" display="Ene!AH2"/>
    <hyperlink ref="F26" location="Ene!AI2" display="Ene!AI2"/>
    <hyperlink ref="G26" location="Ene!AJ2" display="Ene!AJ2"/>
    <hyperlink ref="H26" location="Ene!AK2" display="Ene!AK2"/>
    <hyperlink ref="B27" location="Ene!AL2" display="Ene!AL2"/>
    <hyperlink ref="D27" location="Ene!AN2" display="Ene!AN2"/>
    <hyperlink ref="E27" location="Ene!AO2" display="Ene!AO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53"/>
  <sheetViews>
    <sheetView showGridLines="0" zoomScaleNormal="100" workbookViewId="0">
      <pane xSplit="10" ySplit="4" topLeftCell="AA21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C27" sqref="AC2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43132</v>
      </c>
      <c r="L1" s="36">
        <v>43133</v>
      </c>
      <c r="M1" s="36">
        <v>43134</v>
      </c>
      <c r="N1" s="36">
        <v>43135</v>
      </c>
      <c r="O1" s="36">
        <v>43136</v>
      </c>
      <c r="P1" s="36">
        <v>43137</v>
      </c>
      <c r="Q1" s="36">
        <v>43138</v>
      </c>
      <c r="R1" s="36">
        <v>43139</v>
      </c>
      <c r="S1" s="36">
        <v>43140</v>
      </c>
      <c r="T1" s="36">
        <v>43141</v>
      </c>
      <c r="U1" s="36">
        <v>43142</v>
      </c>
      <c r="V1" s="36">
        <v>43143</v>
      </c>
      <c r="W1" s="36">
        <v>43144</v>
      </c>
      <c r="X1" s="36">
        <v>43145</v>
      </c>
      <c r="Y1" s="36">
        <v>43146</v>
      </c>
      <c r="Z1" s="36">
        <v>43147</v>
      </c>
      <c r="AA1" s="36">
        <v>43148</v>
      </c>
      <c r="AB1" s="36">
        <v>43149</v>
      </c>
      <c r="AC1" s="36">
        <v>43150</v>
      </c>
      <c r="AD1" s="36">
        <v>43151</v>
      </c>
      <c r="AE1" s="36">
        <v>43152</v>
      </c>
      <c r="AF1" s="36">
        <v>43153</v>
      </c>
      <c r="AG1" s="36">
        <v>43154</v>
      </c>
      <c r="AH1" s="36">
        <v>43155</v>
      </c>
      <c r="AI1" s="36">
        <v>43156</v>
      </c>
      <c r="AJ1" s="36">
        <v>43157</v>
      </c>
      <c r="AK1" s="36">
        <v>43158</v>
      </c>
      <c r="AL1" s="36">
        <v>43159</v>
      </c>
    </row>
    <row r="2" spans="1:38" ht="36" customHeight="1" x14ac:dyDescent="0.4">
      <c r="A2" s="39"/>
      <c r="B2" s="157" t="s">
        <v>43</v>
      </c>
      <c r="C2" s="158"/>
      <c r="D2" s="170" t="s">
        <v>7</v>
      </c>
      <c r="E2" s="171"/>
      <c r="F2" s="171"/>
      <c r="G2" s="171"/>
      <c r="H2" s="171"/>
      <c r="I2" s="171"/>
      <c r="J2" s="172"/>
      <c r="K2" s="49" t="s">
        <v>285</v>
      </c>
      <c r="L2" s="49" t="s">
        <v>286</v>
      </c>
      <c r="M2" s="49" t="s">
        <v>287</v>
      </c>
      <c r="N2" s="91" t="s">
        <v>288</v>
      </c>
      <c r="O2" s="49" t="s">
        <v>289</v>
      </c>
      <c r="P2" s="49" t="s">
        <v>290</v>
      </c>
      <c r="Q2" s="49" t="s">
        <v>291</v>
      </c>
      <c r="R2" s="49" t="s">
        <v>292</v>
      </c>
      <c r="S2" s="49" t="s">
        <v>293</v>
      </c>
      <c r="T2" s="49" t="s">
        <v>294</v>
      </c>
      <c r="U2" s="91" t="s">
        <v>295</v>
      </c>
      <c r="V2" s="49" t="s">
        <v>296</v>
      </c>
      <c r="W2" s="49" t="s">
        <v>297</v>
      </c>
      <c r="X2" s="49" t="s">
        <v>298</v>
      </c>
      <c r="Y2" s="49" t="s">
        <v>299</v>
      </c>
      <c r="Z2" s="49" t="s">
        <v>300</v>
      </c>
      <c r="AA2" s="49" t="s">
        <v>240</v>
      </c>
      <c r="AB2" s="91" t="s">
        <v>241</v>
      </c>
      <c r="AC2" s="49" t="s">
        <v>242</v>
      </c>
      <c r="AD2" s="49" t="s">
        <v>243</v>
      </c>
      <c r="AE2" s="49" t="s">
        <v>244</v>
      </c>
      <c r="AF2" s="49" t="s">
        <v>245</v>
      </c>
      <c r="AG2" s="49" t="s">
        <v>246</v>
      </c>
      <c r="AH2" s="49" t="s">
        <v>247</v>
      </c>
      <c r="AI2" s="91" t="s">
        <v>248</v>
      </c>
      <c r="AJ2" s="49" t="s">
        <v>249</v>
      </c>
      <c r="AK2" s="49" t="s">
        <v>250</v>
      </c>
      <c r="AL2" s="49" t="s">
        <v>251</v>
      </c>
    </row>
    <row r="3" spans="1:38" ht="15" customHeight="1" x14ac:dyDescent="0.25">
      <c r="A3" s="39"/>
      <c r="B3" s="159"/>
      <c r="C3" s="160"/>
      <c r="D3" s="173"/>
      <c r="E3" s="174"/>
      <c r="F3" s="174"/>
      <c r="G3" s="174"/>
      <c r="H3" s="174"/>
      <c r="I3" s="174"/>
      <c r="J3" s="175"/>
      <c r="K3" s="50" t="s">
        <v>379</v>
      </c>
      <c r="L3" s="50" t="s">
        <v>380</v>
      </c>
      <c r="M3" s="50" t="s">
        <v>381</v>
      </c>
      <c r="N3" s="50" t="s">
        <v>382</v>
      </c>
      <c r="O3" s="50" t="s">
        <v>383</v>
      </c>
      <c r="P3" s="50" t="s">
        <v>384</v>
      </c>
      <c r="Q3" s="50" t="s">
        <v>385</v>
      </c>
      <c r="R3" s="50" t="s">
        <v>386</v>
      </c>
      <c r="S3" s="50" t="s">
        <v>387</v>
      </c>
      <c r="T3" s="50" t="s">
        <v>388</v>
      </c>
      <c r="U3" s="50" t="s">
        <v>389</v>
      </c>
      <c r="V3" s="50" t="s">
        <v>390</v>
      </c>
      <c r="W3" s="50" t="s">
        <v>391</v>
      </c>
      <c r="X3" s="50" t="s">
        <v>392</v>
      </c>
      <c r="Y3" s="50" t="s">
        <v>393</v>
      </c>
      <c r="Z3" s="50" t="s">
        <v>394</v>
      </c>
      <c r="AA3" s="50" t="s">
        <v>395</v>
      </c>
      <c r="AB3" s="50" t="s">
        <v>396</v>
      </c>
      <c r="AC3" s="50" t="s">
        <v>397</v>
      </c>
      <c r="AD3" s="50" t="s">
        <v>398</v>
      </c>
      <c r="AE3" s="50" t="s">
        <v>399</v>
      </c>
      <c r="AF3" s="50" t="s">
        <v>400</v>
      </c>
      <c r="AG3" s="50" t="s">
        <v>401</v>
      </c>
      <c r="AH3" s="50" t="s">
        <v>402</v>
      </c>
      <c r="AI3" s="50" t="s">
        <v>403</v>
      </c>
      <c r="AJ3" s="50" t="s">
        <v>404</v>
      </c>
      <c r="AK3" s="50" t="s">
        <v>405</v>
      </c>
      <c r="AL3" s="50" t="s">
        <v>406</v>
      </c>
    </row>
    <row r="4" spans="1:38" ht="14.25" customHeight="1" x14ac:dyDescent="0.25">
      <c r="A4" s="39"/>
      <c r="B4" s="176" t="s">
        <v>41</v>
      </c>
      <c r="C4" s="176"/>
      <c r="D4" s="176"/>
      <c r="E4" s="176"/>
      <c r="F4" s="176"/>
      <c r="G4" s="176"/>
      <c r="H4" s="176"/>
      <c r="I4" s="176"/>
      <c r="J4" s="177"/>
      <c r="K4" s="51" t="str">
        <f t="shared" ref="K4:AL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</row>
    <row r="5" spans="1:38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38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1:38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3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7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19" t="s">
        <v>726</v>
      </c>
      <c r="L22" s="119" t="s">
        <v>726</v>
      </c>
      <c r="M22" s="119" t="s">
        <v>726</v>
      </c>
      <c r="N22" s="1"/>
      <c r="O22" s="119" t="s">
        <v>729</v>
      </c>
      <c r="P22" s="119" t="s">
        <v>726</v>
      </c>
      <c r="Q22" s="119" t="s">
        <v>726</v>
      </c>
      <c r="R22" s="119" t="s">
        <v>726</v>
      </c>
      <c r="S22" s="119" t="s">
        <v>726</v>
      </c>
      <c r="T22" s="1"/>
      <c r="U22" s="1"/>
      <c r="V22" s="119" t="s">
        <v>726</v>
      </c>
      <c r="W22" s="119" t="s">
        <v>726</v>
      </c>
      <c r="X22" s="119" t="s">
        <v>726</v>
      </c>
      <c r="Y22" s="119" t="s">
        <v>726</v>
      </c>
      <c r="Z22" s="119" t="s">
        <v>726</v>
      </c>
      <c r="AA22" s="1"/>
      <c r="AB22" s="1"/>
      <c r="AC22" s="119" t="s">
        <v>726</v>
      </c>
      <c r="AD22" s="119" t="s">
        <v>726</v>
      </c>
      <c r="AE22" s="119" t="s">
        <v>726</v>
      </c>
      <c r="AF22" s="119" t="s">
        <v>726</v>
      </c>
      <c r="AG22" s="119" t="s">
        <v>726</v>
      </c>
      <c r="AH22" s="1"/>
      <c r="AI22" s="1"/>
      <c r="AJ22" s="119" t="s">
        <v>726</v>
      </c>
      <c r="AK22" s="119" t="s">
        <v>726</v>
      </c>
      <c r="AL22" s="119" t="s">
        <v>726</v>
      </c>
    </row>
    <row r="23" spans="1:38" ht="33.75" x14ac:dyDescent="0.25">
      <c r="A23" s="39"/>
      <c r="B23" s="42"/>
      <c r="C23" s="33"/>
      <c r="D23" s="33"/>
      <c r="E23" s="33"/>
      <c r="F23" s="32">
        <v>1</v>
      </c>
      <c r="G23" s="32">
        <v>2</v>
      </c>
      <c r="H23" s="32">
        <v>3</v>
      </c>
      <c r="I23" s="39"/>
      <c r="J23" s="3">
        <v>0.375</v>
      </c>
      <c r="K23" s="119" t="s">
        <v>727</v>
      </c>
      <c r="L23" s="119" t="s">
        <v>727</v>
      </c>
      <c r="M23" s="119" t="s">
        <v>727</v>
      </c>
      <c r="N23" s="1"/>
      <c r="O23" s="119"/>
      <c r="P23" s="119" t="s">
        <v>727</v>
      </c>
      <c r="Q23" s="119" t="s">
        <v>727</v>
      </c>
      <c r="R23" s="119" t="s">
        <v>727</v>
      </c>
      <c r="S23" s="119" t="s">
        <v>742</v>
      </c>
      <c r="T23" s="1"/>
      <c r="U23" s="1"/>
      <c r="V23" s="119" t="s">
        <v>727</v>
      </c>
      <c r="W23" s="119" t="s">
        <v>727</v>
      </c>
      <c r="X23" s="119" t="s">
        <v>727</v>
      </c>
      <c r="Y23" s="119" t="s">
        <v>743</v>
      </c>
      <c r="Z23" s="119" t="s">
        <v>727</v>
      </c>
      <c r="AA23" s="1"/>
      <c r="AB23" s="1"/>
      <c r="AC23" s="119" t="s">
        <v>727</v>
      </c>
      <c r="AD23" s="119" t="s">
        <v>745</v>
      </c>
      <c r="AE23" s="119" t="s">
        <v>727</v>
      </c>
      <c r="AF23" s="119" t="s">
        <v>744</v>
      </c>
      <c r="AG23" s="119" t="s">
        <v>727</v>
      </c>
      <c r="AH23" s="1"/>
      <c r="AI23" s="1"/>
      <c r="AJ23" s="119" t="s">
        <v>747</v>
      </c>
      <c r="AK23" s="119" t="s">
        <v>749</v>
      </c>
      <c r="AL23" s="119" t="s">
        <v>727</v>
      </c>
    </row>
    <row r="24" spans="1:38" x14ac:dyDescent="0.25">
      <c r="A24" s="39"/>
      <c r="B24" s="92">
        <v>4</v>
      </c>
      <c r="C24" s="32">
        <v>5</v>
      </c>
      <c r="D24" s="32">
        <v>6</v>
      </c>
      <c r="E24" s="32">
        <v>7</v>
      </c>
      <c r="F24" s="32">
        <v>8</v>
      </c>
      <c r="G24" s="32">
        <v>9</v>
      </c>
      <c r="H24" s="32">
        <v>10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</row>
    <row r="25" spans="1:38" x14ac:dyDescent="0.25">
      <c r="A25" s="39"/>
      <c r="B25" s="93">
        <v>11</v>
      </c>
      <c r="C25" s="32">
        <v>12</v>
      </c>
      <c r="D25" s="32">
        <v>13</v>
      </c>
      <c r="E25" s="32">
        <v>14</v>
      </c>
      <c r="F25" s="32">
        <v>15</v>
      </c>
      <c r="G25" s="32">
        <v>16</v>
      </c>
      <c r="H25" s="32">
        <v>17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</row>
    <row r="26" spans="1:38" ht="22.5" x14ac:dyDescent="0.25">
      <c r="A26" s="39"/>
      <c r="B26" s="93">
        <v>18</v>
      </c>
      <c r="C26" s="32">
        <v>19</v>
      </c>
      <c r="D26" s="32">
        <v>20</v>
      </c>
      <c r="E26" s="32">
        <v>21</v>
      </c>
      <c r="F26" s="32">
        <v>22</v>
      </c>
      <c r="G26" s="32">
        <v>23</v>
      </c>
      <c r="H26" s="32">
        <v>24</v>
      </c>
      <c r="I26" s="39"/>
      <c r="J26" s="3">
        <v>0.4375</v>
      </c>
      <c r="K26" s="17"/>
      <c r="L26" s="17"/>
      <c r="M26" s="17"/>
      <c r="N26" s="17"/>
      <c r="O26" s="17"/>
      <c r="P26" s="17"/>
      <c r="Q26" s="119" t="s">
        <v>741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</row>
    <row r="27" spans="1:38" ht="33.75" x14ac:dyDescent="0.25">
      <c r="A27" s="39"/>
      <c r="B27" s="93">
        <v>25</v>
      </c>
      <c r="C27" s="32">
        <v>26</v>
      </c>
      <c r="D27" s="32">
        <v>27</v>
      </c>
      <c r="E27" s="32">
        <v>28</v>
      </c>
      <c r="F27" s="33"/>
      <c r="G27" s="33"/>
      <c r="H27" s="33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19" t="s">
        <v>740</v>
      </c>
      <c r="AD27" s="17"/>
      <c r="AE27" s="17"/>
      <c r="AF27" s="17"/>
      <c r="AG27" s="17"/>
      <c r="AH27" s="17"/>
      <c r="AI27" s="17"/>
      <c r="AJ27" s="17"/>
      <c r="AK27" s="17"/>
      <c r="AL27" s="17"/>
    </row>
    <row r="28" spans="1:38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</row>
    <row r="29" spans="1:38" ht="56.25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19" t="s">
        <v>746</v>
      </c>
      <c r="AK29" s="17"/>
      <c r="AL29" s="17"/>
    </row>
    <row r="30" spans="1:38" x14ac:dyDescent="0.25">
      <c r="A30" s="39"/>
      <c r="B30" s="164" t="s">
        <v>70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"/>
      <c r="U30" s="1"/>
      <c r="V30" s="17"/>
      <c r="W30" s="17"/>
      <c r="X30" s="17"/>
      <c r="Y30" s="17"/>
      <c r="Z30" s="17"/>
      <c r="AA30" s="1"/>
      <c r="AB30" s="1"/>
      <c r="AC30" s="17"/>
      <c r="AD30" s="17"/>
      <c r="AE30" s="17"/>
      <c r="AF30" s="17"/>
      <c r="AG30" s="17"/>
      <c r="AH30" s="1"/>
      <c r="AI30" s="1"/>
      <c r="AJ30" s="17"/>
      <c r="AK30" s="17"/>
      <c r="AL30" s="17"/>
    </row>
    <row r="31" spans="1:38" x14ac:dyDescent="0.25">
      <c r="A31" s="39"/>
      <c r="B31" s="167"/>
      <c r="C31" s="168"/>
      <c r="D31" s="168"/>
      <c r="E31" s="168"/>
      <c r="F31" s="168"/>
      <c r="G31" s="168"/>
      <c r="H31" s="169"/>
      <c r="I31" s="39"/>
      <c r="J31" s="3">
        <v>0.54166666666666696</v>
      </c>
      <c r="K31" s="17"/>
      <c r="L31" s="17"/>
      <c r="M31" s="17"/>
      <c r="N31" s="17"/>
      <c r="O31" s="17"/>
      <c r="P31" s="17"/>
      <c r="Q31" s="17"/>
      <c r="R31" s="17"/>
      <c r="S31" s="17"/>
      <c r="T31" s="1"/>
      <c r="U31" s="1"/>
      <c r="V31" s="17"/>
      <c r="W31" s="17"/>
      <c r="X31" s="17"/>
      <c r="Y31" s="17"/>
      <c r="Z31" s="17"/>
      <c r="AA31" s="1"/>
      <c r="AB31" s="1"/>
      <c r="AC31" s="17"/>
      <c r="AD31" s="17"/>
      <c r="AE31" s="17"/>
      <c r="AF31" s="17"/>
      <c r="AG31" s="17"/>
      <c r="AH31" s="1"/>
      <c r="AI31" s="1"/>
      <c r="AJ31" s="17"/>
      <c r="AK31" s="17"/>
      <c r="AL31" s="17"/>
    </row>
    <row r="32" spans="1:38" x14ac:dyDescent="0.25">
      <c r="A32" s="39"/>
      <c r="B32" s="167"/>
      <c r="C32" s="168"/>
      <c r="D32" s="168"/>
      <c r="E32" s="168"/>
      <c r="F32" s="168"/>
      <c r="G32" s="168"/>
      <c r="H32" s="169"/>
      <c r="I32" s="39"/>
      <c r="J32" s="3">
        <v>0.5625</v>
      </c>
      <c r="K32" s="17"/>
      <c r="L32" s="17"/>
      <c r="M32" s="17"/>
      <c r="N32" s="1"/>
      <c r="O32" s="17"/>
      <c r="P32" s="17"/>
      <c r="Q32" s="17"/>
      <c r="R32" s="17"/>
      <c r="S32" s="17"/>
      <c r="T32" s="1"/>
      <c r="U32" s="1"/>
      <c r="V32" s="17"/>
      <c r="W32" s="17"/>
      <c r="X32" s="17"/>
      <c r="Y32" s="17"/>
      <c r="Z32" s="17"/>
      <c r="AA32" s="1"/>
      <c r="AB32" s="1"/>
      <c r="AC32" s="17"/>
      <c r="AD32" s="17"/>
      <c r="AE32" s="17"/>
      <c r="AF32" s="17"/>
      <c r="AG32" s="17"/>
      <c r="AH32" s="1"/>
      <c r="AI32" s="1"/>
      <c r="AJ32" s="17"/>
      <c r="AK32" s="17"/>
      <c r="AL32" s="17"/>
    </row>
    <row r="33" spans="1:38" x14ac:dyDescent="0.25">
      <c r="A33" s="39"/>
      <c r="B33" s="167"/>
      <c r="C33" s="168"/>
      <c r="D33" s="168"/>
      <c r="E33" s="168"/>
      <c r="F33" s="168"/>
      <c r="G33" s="168"/>
      <c r="H33" s="169"/>
      <c r="I33" s="39"/>
      <c r="J33" s="3">
        <v>0.58333333333333304</v>
      </c>
      <c r="K33" s="17"/>
      <c r="L33" s="17"/>
      <c r="M33" s="17"/>
      <c r="N33" s="1"/>
      <c r="O33" s="17"/>
      <c r="P33" s="17"/>
      <c r="Q33" s="17"/>
      <c r="R33" s="17"/>
      <c r="S33" s="17"/>
      <c r="T33" s="1"/>
      <c r="U33" s="1"/>
      <c r="V33" s="17"/>
      <c r="W33" s="17"/>
      <c r="X33" s="17"/>
      <c r="Y33" s="17"/>
      <c r="Z33" s="17"/>
      <c r="AA33" s="1"/>
      <c r="AB33" s="1"/>
      <c r="AC33" s="17"/>
      <c r="AD33" s="17"/>
      <c r="AE33" s="17"/>
      <c r="AF33" s="17"/>
      <c r="AG33" s="17"/>
      <c r="AH33" s="1"/>
      <c r="AI33" s="1"/>
      <c r="AJ33" s="17"/>
      <c r="AK33" s="17"/>
      <c r="AL33" s="17"/>
    </row>
    <row r="34" spans="1:38" x14ac:dyDescent="0.25">
      <c r="A34" s="39"/>
      <c r="B34" s="167"/>
      <c r="C34" s="168"/>
      <c r="D34" s="168"/>
      <c r="E34" s="168"/>
      <c r="F34" s="168"/>
      <c r="G34" s="168"/>
      <c r="H34" s="169"/>
      <c r="I34" s="39"/>
      <c r="J34" s="3">
        <v>0.60416666666666696</v>
      </c>
      <c r="K34" s="119" t="s">
        <v>728</v>
      </c>
      <c r="L34" s="119" t="s">
        <v>728</v>
      </c>
      <c r="M34" s="119" t="s">
        <v>728</v>
      </c>
      <c r="N34" s="1"/>
      <c r="O34" s="119"/>
      <c r="P34" s="119" t="s">
        <v>728</v>
      </c>
      <c r="Q34" s="119" t="s">
        <v>728</v>
      </c>
      <c r="R34" s="119" t="s">
        <v>728</v>
      </c>
      <c r="S34" s="119" t="s">
        <v>728</v>
      </c>
      <c r="T34" s="1"/>
      <c r="U34" s="1"/>
      <c r="V34" s="119" t="s">
        <v>728</v>
      </c>
      <c r="W34" s="119" t="s">
        <v>728</v>
      </c>
      <c r="X34" s="119" t="s">
        <v>728</v>
      </c>
      <c r="Y34" s="119" t="s">
        <v>728</v>
      </c>
      <c r="Z34" s="119" t="s">
        <v>728</v>
      </c>
      <c r="AA34" s="1"/>
      <c r="AB34" s="1"/>
      <c r="AC34" s="119" t="s">
        <v>728</v>
      </c>
      <c r="AD34" s="119" t="s">
        <v>728</v>
      </c>
      <c r="AE34" s="119" t="s">
        <v>728</v>
      </c>
      <c r="AF34" s="119" t="s">
        <v>728</v>
      </c>
      <c r="AG34" s="119" t="s">
        <v>728</v>
      </c>
      <c r="AH34" s="1"/>
      <c r="AI34" s="1"/>
      <c r="AJ34" s="119" t="s">
        <v>728</v>
      </c>
      <c r="AK34" s="119" t="s">
        <v>728</v>
      </c>
      <c r="AL34" s="119" t="s">
        <v>728</v>
      </c>
    </row>
    <row r="35" spans="1:38" x14ac:dyDescent="0.25">
      <c r="A35" s="39"/>
      <c r="B35" s="167"/>
      <c r="C35" s="168"/>
      <c r="D35" s="168"/>
      <c r="E35" s="168"/>
      <c r="F35" s="168"/>
      <c r="G35" s="168"/>
      <c r="H35" s="169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39"/>
      <c r="B36" s="167"/>
      <c r="C36" s="168"/>
      <c r="D36" s="168"/>
      <c r="E36" s="168"/>
      <c r="F36" s="168"/>
      <c r="G36" s="168"/>
      <c r="H36" s="169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39"/>
      <c r="B37" s="167"/>
      <c r="C37" s="168"/>
      <c r="D37" s="168"/>
      <c r="E37" s="168"/>
      <c r="F37" s="168"/>
      <c r="G37" s="168"/>
      <c r="H37" s="169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39"/>
      <c r="B38" s="167"/>
      <c r="C38" s="168"/>
      <c r="D38" s="168"/>
      <c r="E38" s="168"/>
      <c r="F38" s="168"/>
      <c r="G38" s="168"/>
      <c r="H38" s="169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39"/>
      <c r="B39" s="167"/>
      <c r="C39" s="168"/>
      <c r="D39" s="168"/>
      <c r="E39" s="168"/>
      <c r="F39" s="168"/>
      <c r="G39" s="168"/>
      <c r="H39" s="169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39"/>
      <c r="B40" s="167"/>
      <c r="C40" s="168"/>
      <c r="D40" s="168"/>
      <c r="E40" s="168"/>
      <c r="F40" s="168"/>
      <c r="G40" s="168"/>
      <c r="H40" s="169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39"/>
      <c r="B41" s="167"/>
      <c r="C41" s="168"/>
      <c r="D41" s="168"/>
      <c r="E41" s="168"/>
      <c r="F41" s="168"/>
      <c r="G41" s="168"/>
      <c r="H41" s="169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39"/>
      <c r="B42" s="167"/>
      <c r="C42" s="168"/>
      <c r="D42" s="168"/>
      <c r="E42" s="168"/>
      <c r="F42" s="168"/>
      <c r="G42" s="168"/>
      <c r="H42" s="169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39"/>
      <c r="B43" s="167"/>
      <c r="C43" s="168"/>
      <c r="D43" s="168"/>
      <c r="E43" s="168"/>
      <c r="F43" s="168"/>
      <c r="G43" s="168"/>
      <c r="H43" s="169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39"/>
      <c r="B44" s="167"/>
      <c r="C44" s="168"/>
      <c r="D44" s="168"/>
      <c r="E44" s="168"/>
      <c r="F44" s="168"/>
      <c r="G44" s="168"/>
      <c r="H44" s="169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39"/>
      <c r="B45" s="167"/>
      <c r="C45" s="168"/>
      <c r="D45" s="168"/>
      <c r="E45" s="168"/>
      <c r="F45" s="168"/>
      <c r="G45" s="168"/>
      <c r="H45" s="169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39"/>
      <c r="B46" s="167"/>
      <c r="C46" s="168"/>
      <c r="D46" s="168"/>
      <c r="E46" s="168"/>
      <c r="F46" s="168"/>
      <c r="G46" s="168"/>
      <c r="H46" s="169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39"/>
      <c r="B47" s="167"/>
      <c r="C47" s="168"/>
      <c r="D47" s="168"/>
      <c r="E47" s="168"/>
      <c r="F47" s="168"/>
      <c r="G47" s="168"/>
      <c r="H47" s="169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39"/>
      <c r="B48" s="167"/>
      <c r="C48" s="168"/>
      <c r="D48" s="168"/>
      <c r="E48" s="168"/>
      <c r="F48" s="168"/>
      <c r="G48" s="168"/>
      <c r="H48" s="169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39"/>
      <c r="B49" s="167"/>
      <c r="C49" s="168"/>
      <c r="D49" s="168"/>
      <c r="E49" s="168"/>
      <c r="F49" s="168"/>
      <c r="G49" s="168"/>
      <c r="H49" s="169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39"/>
      <c r="B50" s="167"/>
      <c r="C50" s="168"/>
      <c r="D50" s="168"/>
      <c r="E50" s="168"/>
      <c r="F50" s="168"/>
      <c r="G50" s="168"/>
      <c r="H50" s="169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39"/>
      <c r="B51" s="167"/>
      <c r="C51" s="168"/>
      <c r="D51" s="168"/>
      <c r="E51" s="168"/>
      <c r="F51" s="168"/>
      <c r="G51" s="168"/>
      <c r="H51" s="169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L4">
    <cfRule type="expression" dxfId="34" priority="2">
      <formula>K$4&lt;&gt;""</formula>
    </cfRule>
  </conditionalFormatting>
  <conditionalFormatting sqref="B23:H28">
    <cfRule type="expression" dxfId="33" priority="1">
      <formula>VLOOKUP(DATE(2018,2,B23),feriados,2)&lt;&gt;0</formula>
    </cfRule>
  </conditionalFormatting>
  <hyperlinks>
    <hyperlink ref="B4:I4" r:id="rId1" display="¿Tienes una consulta o comentario?"/>
    <hyperlink ref="B24" location="Feb!N2" display="Feb!N2"/>
    <hyperlink ref="F23" location="Feb!K2" display="Feb!K2"/>
    <hyperlink ref="G23" location="Feb!L2" display="Feb!L2"/>
    <hyperlink ref="H23" location="Feb!M2" display="Feb!M2"/>
    <hyperlink ref="C24" location="Feb!O2" display="Feb!O2"/>
    <hyperlink ref="D24" location="Feb!P2" display="Feb!P2"/>
    <hyperlink ref="E24" location="Feb!Q2" display="Feb!Q2"/>
    <hyperlink ref="F24" location="Feb!R2" display="Feb!R2"/>
    <hyperlink ref="G24" location="Feb!S2" display="Feb!S2"/>
    <hyperlink ref="H24" location="Feb!T2" display="Feb!T2"/>
    <hyperlink ref="B25" location="Feb!U2" display="Feb!U2"/>
    <hyperlink ref="C25" location="Feb!V2" display="Feb!V2"/>
    <hyperlink ref="D25" location="Feb!W2" display="Feb!W2"/>
    <hyperlink ref="E25" location="Feb!X2" display="Feb!X2"/>
    <hyperlink ref="F25" location="Feb!Y2" display="Feb!Y2"/>
    <hyperlink ref="G25" location="Feb!Z2" display="Feb!Z2"/>
    <hyperlink ref="H25" location="Feb!AA2" display="Feb!AA2"/>
    <hyperlink ref="B26" location="Feb!AB2" display="Feb!AB2"/>
    <hyperlink ref="C26" location="Feb!AC2" display="Feb!AC2"/>
    <hyperlink ref="D26" location="Feb!AD2" display="Feb!AD2"/>
    <hyperlink ref="E26" location="Feb!AE2" display="Feb!AE2"/>
    <hyperlink ref="F26" location="Feb!AF2" display="Feb!AF2"/>
    <hyperlink ref="G26" location="Feb!AG2" display="Feb!AG2"/>
    <hyperlink ref="H26" location="Feb!AH2" display="Feb!AH2"/>
    <hyperlink ref="B27" location="Feb!AI2" display="Feb!AI2"/>
    <hyperlink ref="C27" location="Feb!AJ2" display="Feb!AJ2"/>
    <hyperlink ref="D27" location="Feb!AK2" display="Feb!AK2"/>
    <hyperlink ref="E27" location="Feb!AL2" display="Feb!AL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O53"/>
  <sheetViews>
    <sheetView showGridLines="0" zoomScaleNormal="100" workbookViewId="0">
      <pane xSplit="10" ySplit="4" topLeftCell="P23" activePane="bottomRight" state="frozen"/>
      <selection activeCell="K4" sqref="K4"/>
      <selection pane="topRight" activeCell="K4" sqref="K4"/>
      <selection pane="bottomLeft" activeCell="K4" sqref="K4"/>
      <selection pane="bottomRight" activeCell="S26" sqref="S26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43160</v>
      </c>
      <c r="L1" s="36">
        <v>43161</v>
      </c>
      <c r="M1" s="36">
        <v>43162</v>
      </c>
      <c r="N1" s="36">
        <v>43163</v>
      </c>
      <c r="O1" s="36">
        <v>43164</v>
      </c>
      <c r="P1" s="36">
        <v>43165</v>
      </c>
      <c r="Q1" s="36">
        <v>43166</v>
      </c>
      <c r="R1" s="36">
        <v>43167</v>
      </c>
      <c r="S1" s="36">
        <v>43168</v>
      </c>
      <c r="T1" s="36">
        <v>43169</v>
      </c>
      <c r="U1" s="36">
        <v>43170</v>
      </c>
      <c r="V1" s="36">
        <v>43171</v>
      </c>
      <c r="W1" s="36">
        <v>43172</v>
      </c>
      <c r="X1" s="36">
        <v>43173</v>
      </c>
      <c r="Y1" s="36">
        <v>43174</v>
      </c>
      <c r="Z1" s="36">
        <v>43175</v>
      </c>
      <c r="AA1" s="36">
        <v>43176</v>
      </c>
      <c r="AB1" s="36">
        <v>43177</v>
      </c>
      <c r="AC1" s="36">
        <v>43178</v>
      </c>
      <c r="AD1" s="36">
        <v>43179</v>
      </c>
      <c r="AE1" s="36">
        <v>43180</v>
      </c>
      <c r="AF1" s="36">
        <v>43181</v>
      </c>
      <c r="AG1" s="36">
        <v>43182</v>
      </c>
      <c r="AH1" s="36">
        <v>43183</v>
      </c>
      <c r="AI1" s="36">
        <v>43184</v>
      </c>
      <c r="AJ1" s="36">
        <v>43185</v>
      </c>
      <c r="AK1" s="36">
        <v>43186</v>
      </c>
      <c r="AL1" s="36">
        <v>43187</v>
      </c>
      <c r="AM1" s="36">
        <v>43188</v>
      </c>
      <c r="AN1" s="36">
        <v>43189</v>
      </c>
      <c r="AO1" s="36">
        <v>43190</v>
      </c>
    </row>
    <row r="2" spans="1:41" ht="36" customHeight="1" x14ac:dyDescent="0.4">
      <c r="A2" s="39"/>
      <c r="B2" s="157" t="s">
        <v>45</v>
      </c>
      <c r="C2" s="158"/>
      <c r="D2" s="149" t="s">
        <v>8</v>
      </c>
      <c r="E2" s="150"/>
      <c r="F2" s="150"/>
      <c r="G2" s="150"/>
      <c r="H2" s="150"/>
      <c r="I2" s="150"/>
      <c r="J2" s="151"/>
      <c r="K2" s="49" t="s">
        <v>285</v>
      </c>
      <c r="L2" s="49" t="s">
        <v>286</v>
      </c>
      <c r="M2" s="49" t="s">
        <v>287</v>
      </c>
      <c r="N2" s="91" t="s">
        <v>288</v>
      </c>
      <c r="O2" s="49" t="s">
        <v>289</v>
      </c>
      <c r="P2" s="49" t="s">
        <v>290</v>
      </c>
      <c r="Q2" s="49" t="s">
        <v>291</v>
      </c>
      <c r="R2" s="49" t="s">
        <v>292</v>
      </c>
      <c r="S2" s="49" t="s">
        <v>293</v>
      </c>
      <c r="T2" s="49" t="s">
        <v>294</v>
      </c>
      <c r="U2" s="91" t="s">
        <v>295</v>
      </c>
      <c r="V2" s="49" t="s">
        <v>296</v>
      </c>
      <c r="W2" s="49" t="s">
        <v>297</v>
      </c>
      <c r="X2" s="49" t="s">
        <v>298</v>
      </c>
      <c r="Y2" s="49" t="s">
        <v>299</v>
      </c>
      <c r="Z2" s="49" t="s">
        <v>300</v>
      </c>
      <c r="AA2" s="49" t="s">
        <v>240</v>
      </c>
      <c r="AB2" s="91" t="s">
        <v>241</v>
      </c>
      <c r="AC2" s="49" t="s">
        <v>242</v>
      </c>
      <c r="AD2" s="49" t="s">
        <v>243</v>
      </c>
      <c r="AE2" s="49" t="s">
        <v>244</v>
      </c>
      <c r="AF2" s="49" t="s">
        <v>245</v>
      </c>
      <c r="AG2" s="49" t="s">
        <v>246</v>
      </c>
      <c r="AH2" s="49" t="s">
        <v>247</v>
      </c>
      <c r="AI2" s="91" t="s">
        <v>248</v>
      </c>
      <c r="AJ2" s="49" t="s">
        <v>249</v>
      </c>
      <c r="AK2" s="49" t="s">
        <v>250</v>
      </c>
      <c r="AL2" s="49" t="s">
        <v>251</v>
      </c>
      <c r="AM2" s="49" t="s">
        <v>252</v>
      </c>
      <c r="AN2" s="49" t="s">
        <v>253</v>
      </c>
      <c r="AO2" s="49" t="s">
        <v>347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407</v>
      </c>
      <c r="L3" s="50" t="s">
        <v>408</v>
      </c>
      <c r="M3" s="50" t="s">
        <v>409</v>
      </c>
      <c r="N3" s="50" t="s">
        <v>410</v>
      </c>
      <c r="O3" s="50" t="s">
        <v>411</v>
      </c>
      <c r="P3" s="50" t="s">
        <v>412</v>
      </c>
      <c r="Q3" s="50" t="s">
        <v>413</v>
      </c>
      <c r="R3" s="50" t="s">
        <v>414</v>
      </c>
      <c r="S3" s="50" t="s">
        <v>415</v>
      </c>
      <c r="T3" s="50" t="s">
        <v>416</v>
      </c>
      <c r="U3" s="50" t="s">
        <v>417</v>
      </c>
      <c r="V3" s="50" t="s">
        <v>418</v>
      </c>
      <c r="W3" s="50" t="s">
        <v>419</v>
      </c>
      <c r="X3" s="50" t="s">
        <v>420</v>
      </c>
      <c r="Y3" s="50" t="s">
        <v>421</v>
      </c>
      <c r="Z3" s="50" t="s">
        <v>422</v>
      </c>
      <c r="AA3" s="50" t="s">
        <v>423</v>
      </c>
      <c r="AB3" s="50" t="s">
        <v>424</v>
      </c>
      <c r="AC3" s="50" t="s">
        <v>425</v>
      </c>
      <c r="AD3" s="50" t="s">
        <v>426</v>
      </c>
      <c r="AE3" s="50" t="s">
        <v>427</v>
      </c>
      <c r="AF3" s="50" t="s">
        <v>428</v>
      </c>
      <c r="AG3" s="50" t="s">
        <v>429</v>
      </c>
      <c r="AH3" s="50" t="s">
        <v>430</v>
      </c>
      <c r="AI3" s="50" t="s">
        <v>431</v>
      </c>
      <c r="AJ3" s="50" t="s">
        <v>432</v>
      </c>
      <c r="AK3" s="50" t="s">
        <v>433</v>
      </c>
      <c r="AL3" s="50" t="s">
        <v>434</v>
      </c>
      <c r="AM3" s="50" t="s">
        <v>435</v>
      </c>
      <c r="AN3" s="50" t="s">
        <v>436</v>
      </c>
      <c r="AO3" s="50" t="s">
        <v>437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ht="22.5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19" t="s">
        <v>752</v>
      </c>
      <c r="X21" s="1"/>
      <c r="Y21" s="119" t="s">
        <v>755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19" t="s">
        <v>726</v>
      </c>
      <c r="L22" s="119" t="s">
        <v>726</v>
      </c>
      <c r="M22" s="1"/>
      <c r="N22" s="1"/>
      <c r="O22" s="119" t="s">
        <v>726</v>
      </c>
      <c r="P22" s="119" t="s">
        <v>726</v>
      </c>
      <c r="Q22" s="119" t="s">
        <v>726</v>
      </c>
      <c r="R22" s="119" t="s">
        <v>726</v>
      </c>
      <c r="S22" s="119" t="s">
        <v>726</v>
      </c>
      <c r="T22" s="1"/>
      <c r="U22" s="1"/>
      <c r="V22" s="119" t="s">
        <v>726</v>
      </c>
      <c r="W22" s="119" t="s">
        <v>726</v>
      </c>
      <c r="X22" s="119" t="s">
        <v>726</v>
      </c>
      <c r="Y22" s="119" t="s">
        <v>726</v>
      </c>
      <c r="Z22" s="119" t="s">
        <v>726</v>
      </c>
      <c r="AA22" s="1"/>
      <c r="AB22" s="1"/>
      <c r="AC22" s="119" t="s">
        <v>750</v>
      </c>
      <c r="AD22" s="119" t="s">
        <v>726</v>
      </c>
      <c r="AE22" s="119" t="s">
        <v>726</v>
      </c>
      <c r="AF22" s="119" t="s">
        <v>726</v>
      </c>
      <c r="AG22" s="119" t="s">
        <v>726</v>
      </c>
      <c r="AH22" s="1"/>
      <c r="AI22" s="1"/>
      <c r="AJ22" s="119" t="s">
        <v>726</v>
      </c>
      <c r="AK22" s="119" t="s">
        <v>726</v>
      </c>
      <c r="AL22" s="119" t="s">
        <v>726</v>
      </c>
      <c r="AM22" s="119" t="s">
        <v>726</v>
      </c>
      <c r="AN22" s="119" t="s">
        <v>726</v>
      </c>
      <c r="AO22" s="1"/>
    </row>
    <row r="23" spans="1:41" ht="45" x14ac:dyDescent="0.25">
      <c r="A23" s="39"/>
      <c r="B23" s="42"/>
      <c r="C23" s="33"/>
      <c r="D23" s="33"/>
      <c r="E23" s="33"/>
      <c r="F23" s="32">
        <v>1</v>
      </c>
      <c r="G23" s="32">
        <v>2</v>
      </c>
      <c r="H23" s="32">
        <v>3</v>
      </c>
      <c r="I23" s="39"/>
      <c r="J23" s="3">
        <v>0.375</v>
      </c>
      <c r="K23" s="119" t="s">
        <v>748</v>
      </c>
      <c r="L23" s="119" t="s">
        <v>727</v>
      </c>
      <c r="M23" s="1"/>
      <c r="N23" s="1"/>
      <c r="O23" s="119" t="s">
        <v>727</v>
      </c>
      <c r="P23" s="119" t="s">
        <v>727</v>
      </c>
      <c r="Q23" s="119" t="s">
        <v>727</v>
      </c>
      <c r="R23" s="119" t="s">
        <v>727</v>
      </c>
      <c r="S23" s="119" t="s">
        <v>727</v>
      </c>
      <c r="T23" s="1"/>
      <c r="U23" s="1"/>
      <c r="V23" s="119" t="s">
        <v>727</v>
      </c>
      <c r="W23" s="119" t="s">
        <v>727</v>
      </c>
      <c r="X23" s="119" t="s">
        <v>727</v>
      </c>
      <c r="Y23" s="119" t="s">
        <v>727</v>
      </c>
      <c r="Z23" s="119" t="s">
        <v>727</v>
      </c>
      <c r="AA23" s="1"/>
      <c r="AB23" s="1"/>
      <c r="AC23" s="119"/>
      <c r="AD23" s="119" t="s">
        <v>727</v>
      </c>
      <c r="AE23" s="119" t="s">
        <v>727</v>
      </c>
      <c r="AF23" s="119" t="s">
        <v>727</v>
      </c>
      <c r="AG23" s="119" t="s">
        <v>727</v>
      </c>
      <c r="AH23" s="1"/>
      <c r="AI23" s="1"/>
      <c r="AJ23" s="119" t="s">
        <v>727</v>
      </c>
      <c r="AK23" s="119" t="s">
        <v>727</v>
      </c>
      <c r="AL23" s="119" t="s">
        <v>727</v>
      </c>
      <c r="AM23" s="119" t="s">
        <v>727</v>
      </c>
      <c r="AN23" s="119" t="s">
        <v>727</v>
      </c>
      <c r="AO23" s="1"/>
    </row>
    <row r="24" spans="1:41" x14ac:dyDescent="0.25">
      <c r="A24" s="39"/>
      <c r="B24" s="93">
        <v>4</v>
      </c>
      <c r="C24" s="32">
        <v>5</v>
      </c>
      <c r="D24" s="32">
        <v>6</v>
      </c>
      <c r="E24" s="32">
        <v>7</v>
      </c>
      <c r="F24" s="32">
        <v>8</v>
      </c>
      <c r="G24" s="32">
        <v>9</v>
      </c>
      <c r="H24" s="32">
        <v>10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20" t="s">
        <v>738</v>
      </c>
      <c r="AK24" s="120" t="s">
        <v>739</v>
      </c>
      <c r="AL24" s="120" t="s">
        <v>739</v>
      </c>
      <c r="AM24" s="120" t="s">
        <v>739</v>
      </c>
      <c r="AN24" s="120" t="s">
        <v>739</v>
      </c>
      <c r="AO24" s="17"/>
    </row>
    <row r="25" spans="1:41" x14ac:dyDescent="0.25">
      <c r="A25" s="39"/>
      <c r="B25" s="93">
        <v>11</v>
      </c>
      <c r="C25" s="32">
        <v>12</v>
      </c>
      <c r="D25" s="32">
        <v>13</v>
      </c>
      <c r="E25" s="32">
        <v>14</v>
      </c>
      <c r="F25" s="32">
        <v>15</v>
      </c>
      <c r="G25" s="32">
        <v>16</v>
      </c>
      <c r="H25" s="32">
        <v>17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1:41" ht="67.5" x14ac:dyDescent="0.25">
      <c r="A26" s="39"/>
      <c r="B26" s="93">
        <v>18</v>
      </c>
      <c r="C26" s="32">
        <v>19</v>
      </c>
      <c r="D26" s="32">
        <v>20</v>
      </c>
      <c r="E26" s="32">
        <v>21</v>
      </c>
      <c r="F26" s="32">
        <v>22</v>
      </c>
      <c r="G26" s="32">
        <v>23</v>
      </c>
      <c r="H26" s="32">
        <v>24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19" t="s">
        <v>751</v>
      </c>
      <c r="S26" s="17"/>
      <c r="T26" s="17"/>
      <c r="U26" s="17"/>
      <c r="V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ht="22.5" x14ac:dyDescent="0.25">
      <c r="A27" s="39"/>
      <c r="B27" s="93">
        <v>25</v>
      </c>
      <c r="C27" s="32">
        <v>26</v>
      </c>
      <c r="D27" s="32">
        <v>27</v>
      </c>
      <c r="E27" s="32">
        <v>28</v>
      </c>
      <c r="F27" s="32">
        <v>29</v>
      </c>
      <c r="G27" s="32">
        <v>30</v>
      </c>
      <c r="H27" s="32">
        <v>31</v>
      </c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19" t="s">
        <v>758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71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"/>
      <c r="N30" s="1"/>
      <c r="O30" s="17"/>
      <c r="P30" s="17"/>
      <c r="Q30" s="17"/>
      <c r="R30" s="17"/>
      <c r="S30" s="17"/>
      <c r="T30" s="1"/>
      <c r="U30" s="1"/>
      <c r="V30" s="17"/>
      <c r="W30" s="17"/>
      <c r="X30" s="17"/>
      <c r="Y30" s="17"/>
      <c r="Z30" s="17"/>
      <c r="AA30" s="1"/>
      <c r="AB30" s="1"/>
      <c r="AC30" s="17"/>
      <c r="AD30" s="17"/>
      <c r="AE30" s="119" t="s">
        <v>757</v>
      </c>
      <c r="AF30" s="17"/>
      <c r="AG30" s="17"/>
      <c r="AH30" s="1"/>
      <c r="AI30" s="1"/>
      <c r="AJ30" s="17"/>
      <c r="AK30" s="17"/>
      <c r="AL30" s="17"/>
      <c r="AM30" s="17"/>
      <c r="AN30" s="17"/>
      <c r="AO30" s="1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7"/>
      <c r="M31" s="1"/>
      <c r="N31" s="1"/>
      <c r="O31" s="17"/>
      <c r="P31" s="17"/>
      <c r="Q31" s="17"/>
      <c r="R31" s="17"/>
      <c r="S31" s="17"/>
      <c r="T31" s="1"/>
      <c r="U31" s="1"/>
      <c r="V31" s="17"/>
      <c r="W31" s="17"/>
      <c r="X31" s="17"/>
      <c r="Y31" s="17"/>
      <c r="Z31" s="17"/>
      <c r="AA31" s="1"/>
      <c r="AB31" s="1"/>
      <c r="AC31" s="17"/>
      <c r="AD31" s="17"/>
      <c r="AE31" s="17"/>
      <c r="AF31" s="17"/>
      <c r="AG31" s="17"/>
      <c r="AH31" s="1"/>
      <c r="AI31" s="1"/>
      <c r="AJ31" s="17"/>
      <c r="AK31" s="17"/>
      <c r="AL31" s="17"/>
      <c r="AM31" s="17"/>
      <c r="AN31" s="17"/>
      <c r="AO31" s="1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7"/>
      <c r="L32" s="17"/>
      <c r="M32" s="1"/>
      <c r="N32" s="1"/>
      <c r="O32" s="17"/>
      <c r="P32" s="17"/>
      <c r="Q32" s="17"/>
      <c r="R32" s="17"/>
      <c r="S32" s="17"/>
      <c r="T32" s="1"/>
      <c r="U32" s="1"/>
      <c r="V32" s="17"/>
      <c r="W32" s="17"/>
      <c r="X32" s="17"/>
      <c r="Y32" s="17"/>
      <c r="Z32" s="17"/>
      <c r="AA32" s="1"/>
      <c r="AB32" s="1"/>
      <c r="AC32" s="17"/>
      <c r="AD32" s="17"/>
      <c r="AE32" s="17"/>
      <c r="AF32" s="17"/>
      <c r="AG32" s="17"/>
      <c r="AH32" s="1"/>
      <c r="AI32" s="1"/>
      <c r="AJ32" s="17"/>
      <c r="AK32" s="17"/>
      <c r="AL32" s="17"/>
      <c r="AM32" s="17"/>
      <c r="AN32" s="17"/>
      <c r="AO32" s="1"/>
    </row>
    <row r="33" spans="1:41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17"/>
      <c r="L33" s="17"/>
      <c r="M33" s="1"/>
      <c r="N33" s="1"/>
      <c r="O33" s="17"/>
      <c r="P33" s="17"/>
      <c r="Q33" s="17"/>
      <c r="R33" s="17"/>
      <c r="S33" s="17"/>
      <c r="T33" s="1"/>
      <c r="U33" s="1"/>
      <c r="V33" s="17"/>
      <c r="W33" s="17"/>
      <c r="X33" s="17"/>
      <c r="Y33" s="17"/>
      <c r="Z33" s="17"/>
      <c r="AA33" s="1"/>
      <c r="AB33" s="1"/>
      <c r="AC33" s="17"/>
      <c r="AD33" s="17"/>
      <c r="AE33" s="17"/>
      <c r="AF33" s="17"/>
      <c r="AG33" s="17"/>
      <c r="AH33" s="1"/>
      <c r="AI33" s="1"/>
      <c r="AJ33" s="17"/>
      <c r="AK33" s="17"/>
      <c r="AL33" s="17"/>
      <c r="AM33" s="17"/>
      <c r="AN33" s="17"/>
      <c r="AO33" s="1"/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19" t="s">
        <v>728</v>
      </c>
      <c r="L34" s="119" t="s">
        <v>728</v>
      </c>
      <c r="M34" s="1"/>
      <c r="N34" s="1"/>
      <c r="O34" s="119" t="s">
        <v>728</v>
      </c>
      <c r="P34" s="119" t="s">
        <v>728</v>
      </c>
      <c r="Q34" s="119" t="s">
        <v>728</v>
      </c>
      <c r="R34" s="119" t="s">
        <v>728</v>
      </c>
      <c r="S34" s="119" t="s">
        <v>728</v>
      </c>
      <c r="T34" s="1"/>
      <c r="U34" s="1"/>
      <c r="V34" s="119" t="s">
        <v>728</v>
      </c>
      <c r="W34" s="119" t="s">
        <v>728</v>
      </c>
      <c r="X34" s="119" t="s">
        <v>728</v>
      </c>
      <c r="Y34" s="119" t="s">
        <v>728</v>
      </c>
      <c r="Z34" s="119" t="s">
        <v>728</v>
      </c>
      <c r="AA34" s="1"/>
      <c r="AB34" s="1"/>
      <c r="AC34" s="119"/>
      <c r="AD34" s="119" t="s">
        <v>728</v>
      </c>
      <c r="AE34" s="119" t="s">
        <v>728</v>
      </c>
      <c r="AF34" s="119" t="s">
        <v>728</v>
      </c>
      <c r="AG34" s="119" t="s">
        <v>728</v>
      </c>
      <c r="AH34" s="1"/>
      <c r="AI34" s="1"/>
      <c r="AJ34" s="119" t="s">
        <v>728</v>
      </c>
      <c r="AK34" s="119" t="s">
        <v>728</v>
      </c>
      <c r="AL34" s="119" t="s">
        <v>728</v>
      </c>
      <c r="AM34" s="119" t="s">
        <v>728</v>
      </c>
      <c r="AN34" s="119" t="s">
        <v>728</v>
      </c>
      <c r="AO34" s="1"/>
    </row>
    <row r="35" spans="1:41" ht="33.75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7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19" t="s">
        <v>753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7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7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7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7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7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t="33.75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19" t="s">
        <v>754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45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19" t="s">
        <v>756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VLOOKUP(DATE(2018,3,B23),feriados,2)&lt;&gt;0</formula>
    </cfRule>
  </conditionalFormatting>
  <hyperlinks>
    <hyperlink ref="B4:I4" r:id="rId1" display="¿Tienes una consulta o comentario?"/>
    <hyperlink ref="F23" location="Mar!K2" display="Mar!K2"/>
    <hyperlink ref="G23" location="Mar!L2" display="Mar!L2"/>
    <hyperlink ref="H23" location="Mar!M2" display="Mar!M2"/>
    <hyperlink ref="B24" location="Mar!N2" display="Mar!N2"/>
    <hyperlink ref="C24" location="Mar!O2" display="Mar!O2"/>
    <hyperlink ref="D24" location="Mar!P2" display="Mar!P2"/>
    <hyperlink ref="E24" location="Mar!Q2" display="Mar!Q2"/>
    <hyperlink ref="F24" location="Mar!R2" display="Mar!R2"/>
    <hyperlink ref="G24" location="Mar!S2" display="Mar!S2"/>
    <hyperlink ref="H24" location="Mar!T2" display="Mar!T2"/>
    <hyperlink ref="B25" location="Mar!U2" display="Mar!U2"/>
    <hyperlink ref="C25" location="Mar!V2" display="Mar!V2"/>
    <hyperlink ref="D25" location="Mar!W2" display="Mar!W2"/>
    <hyperlink ref="E25" location="Mar!X2" display="Mar!X2"/>
    <hyperlink ref="F25" location="Mar!Y2" display="Mar!Y2"/>
    <hyperlink ref="G25" location="Mar!Z2" display="Mar!Z2"/>
    <hyperlink ref="H25" location="Mar!AA2" display="Mar!AA2"/>
    <hyperlink ref="B26" location="Mar!AB2" display="Mar!AB2"/>
    <hyperlink ref="C26" location="Mar!AC2" display="Mar!AC2"/>
    <hyperlink ref="D26" location="Mar!AD2" display="Mar!AD2"/>
    <hyperlink ref="E26" location="Mar!AE2" display="Mar!AE2"/>
    <hyperlink ref="F26" location="Mar!AF2" display="Mar!AF2"/>
    <hyperlink ref="G26" location="Mar!AG2" display="Mar!AG2"/>
    <hyperlink ref="H26" location="Mar!AH2" display="Mar!AH2"/>
    <hyperlink ref="B27" location="Mar!AI2" display="Mar!AI2"/>
    <hyperlink ref="C27" location="Mar!AJ2" display="Mar!AJ2"/>
    <hyperlink ref="D27" location="Mar!AK2" display="Mar!AK2"/>
    <hyperlink ref="E27" location="Mar!AL2" display="Mar!AL2"/>
    <hyperlink ref="F27" location="Mar!AM2" display="Mar!AM2"/>
    <hyperlink ref="G27" location="Mar!AN2" display="Mar!AN2"/>
    <hyperlink ref="H27" location="Mar!AO2" display="Mar!AO2"/>
    <hyperlink ref="B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L22" sqref="L22:L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43191</v>
      </c>
      <c r="L1" s="36">
        <v>43192</v>
      </c>
      <c r="M1" s="36">
        <v>43193</v>
      </c>
      <c r="N1" s="36">
        <v>43194</v>
      </c>
      <c r="O1" s="36">
        <v>43195</v>
      </c>
      <c r="P1" s="36">
        <v>43196</v>
      </c>
      <c r="Q1" s="36">
        <v>43197</v>
      </c>
      <c r="R1" s="36">
        <v>43198</v>
      </c>
      <c r="S1" s="36">
        <v>43199</v>
      </c>
      <c r="T1" s="36">
        <v>43200</v>
      </c>
      <c r="U1" s="36">
        <v>43201</v>
      </c>
      <c r="V1" s="36">
        <v>43202</v>
      </c>
      <c r="W1" s="36">
        <v>43203</v>
      </c>
      <c r="X1" s="36">
        <v>43204</v>
      </c>
      <c r="Y1" s="36">
        <v>43205</v>
      </c>
      <c r="Z1" s="36">
        <v>43206</v>
      </c>
      <c r="AA1" s="36">
        <v>43207</v>
      </c>
      <c r="AB1" s="36">
        <v>43208</v>
      </c>
      <c r="AC1" s="36">
        <v>43209</v>
      </c>
      <c r="AD1" s="36">
        <v>43210</v>
      </c>
      <c r="AE1" s="36">
        <v>43211</v>
      </c>
      <c r="AF1" s="36">
        <v>43212</v>
      </c>
      <c r="AG1" s="36">
        <v>43213</v>
      </c>
      <c r="AH1" s="36">
        <v>43214</v>
      </c>
      <c r="AI1" s="36">
        <v>43215</v>
      </c>
      <c r="AJ1" s="36">
        <v>43216</v>
      </c>
      <c r="AK1" s="36">
        <v>43217</v>
      </c>
      <c r="AL1" s="36">
        <v>43218</v>
      </c>
      <c r="AM1" s="36">
        <v>43219</v>
      </c>
      <c r="AN1" s="36">
        <v>43220</v>
      </c>
    </row>
    <row r="2" spans="1:40" ht="36" customHeight="1" x14ac:dyDescent="0.4">
      <c r="A2" s="39"/>
      <c r="B2" s="157" t="s">
        <v>46</v>
      </c>
      <c r="C2" s="158"/>
      <c r="D2" s="149" t="s">
        <v>9</v>
      </c>
      <c r="E2" s="150"/>
      <c r="F2" s="150"/>
      <c r="G2" s="150"/>
      <c r="H2" s="150"/>
      <c r="I2" s="150"/>
      <c r="J2" s="151"/>
      <c r="K2" s="91" t="s">
        <v>177</v>
      </c>
      <c r="L2" s="49" t="s">
        <v>178</v>
      </c>
      <c r="M2" s="49" t="s">
        <v>179</v>
      </c>
      <c r="N2" s="49" t="s">
        <v>180</v>
      </c>
      <c r="O2" s="49" t="s">
        <v>181</v>
      </c>
      <c r="P2" s="49" t="s">
        <v>182</v>
      </c>
      <c r="Q2" s="49" t="s">
        <v>183</v>
      </c>
      <c r="R2" s="91" t="s">
        <v>184</v>
      </c>
      <c r="S2" s="49" t="s">
        <v>185</v>
      </c>
      <c r="T2" s="49" t="s">
        <v>186</v>
      </c>
      <c r="U2" s="49" t="s">
        <v>187</v>
      </c>
      <c r="V2" s="49" t="s">
        <v>188</v>
      </c>
      <c r="W2" s="49" t="s">
        <v>189</v>
      </c>
      <c r="X2" s="49" t="s">
        <v>190</v>
      </c>
      <c r="Y2" s="91" t="s">
        <v>191</v>
      </c>
      <c r="Z2" s="49" t="s">
        <v>192</v>
      </c>
      <c r="AA2" s="49" t="s">
        <v>193</v>
      </c>
      <c r="AB2" s="49" t="s">
        <v>194</v>
      </c>
      <c r="AC2" s="49" t="s">
        <v>195</v>
      </c>
      <c r="AD2" s="49" t="s">
        <v>196</v>
      </c>
      <c r="AE2" s="49" t="s">
        <v>197</v>
      </c>
      <c r="AF2" s="91" t="s">
        <v>198</v>
      </c>
      <c r="AG2" s="49" t="s">
        <v>199</v>
      </c>
      <c r="AH2" s="49" t="s">
        <v>200</v>
      </c>
      <c r="AI2" s="49" t="s">
        <v>201</v>
      </c>
      <c r="AJ2" s="49" t="s">
        <v>202</v>
      </c>
      <c r="AK2" s="49" t="s">
        <v>203</v>
      </c>
      <c r="AL2" s="49" t="s">
        <v>204</v>
      </c>
      <c r="AM2" s="91" t="s">
        <v>205</v>
      </c>
      <c r="AN2" s="49" t="s">
        <v>206</v>
      </c>
    </row>
    <row r="3" spans="1:40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438</v>
      </c>
      <c r="L3" s="50" t="s">
        <v>439</v>
      </c>
      <c r="M3" s="50" t="s">
        <v>440</v>
      </c>
      <c r="N3" s="50" t="s">
        <v>441</v>
      </c>
      <c r="O3" s="50" t="s">
        <v>442</v>
      </c>
      <c r="P3" s="50" t="s">
        <v>443</v>
      </c>
      <c r="Q3" s="50" t="s">
        <v>444</v>
      </c>
      <c r="R3" s="50" t="s">
        <v>445</v>
      </c>
      <c r="S3" s="50" t="s">
        <v>446</v>
      </c>
      <c r="T3" s="50" t="s">
        <v>447</v>
      </c>
      <c r="U3" s="50" t="s">
        <v>448</v>
      </c>
      <c r="V3" s="50" t="s">
        <v>449</v>
      </c>
      <c r="W3" s="50" t="s">
        <v>450</v>
      </c>
      <c r="X3" s="50" t="s">
        <v>451</v>
      </c>
      <c r="Y3" s="50" t="s">
        <v>452</v>
      </c>
      <c r="Z3" s="50" t="s">
        <v>453</v>
      </c>
      <c r="AA3" s="50" t="s">
        <v>454</v>
      </c>
      <c r="AB3" s="50" t="s">
        <v>455</v>
      </c>
      <c r="AC3" s="50" t="s">
        <v>456</v>
      </c>
      <c r="AD3" s="50" t="s">
        <v>457</v>
      </c>
      <c r="AE3" s="50" t="s">
        <v>458</v>
      </c>
      <c r="AF3" s="50" t="s">
        <v>459</v>
      </c>
      <c r="AG3" s="50" t="s">
        <v>460</v>
      </c>
      <c r="AH3" s="50" t="s">
        <v>461</v>
      </c>
      <c r="AI3" s="50" t="s">
        <v>462</v>
      </c>
      <c r="AJ3" s="50" t="s">
        <v>463</v>
      </c>
      <c r="AK3" s="50" t="s">
        <v>464</v>
      </c>
      <c r="AL3" s="50" t="s">
        <v>465</v>
      </c>
      <c r="AM3" s="50" t="s">
        <v>466</v>
      </c>
      <c r="AN3" s="50" t="s">
        <v>467</v>
      </c>
    </row>
    <row r="4" spans="1:40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N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</row>
    <row r="5" spans="1:40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ht="22.5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7"/>
      <c r="Z21" s="119" t="s">
        <v>760</v>
      </c>
      <c r="AA21" s="119" t="s">
        <v>760</v>
      </c>
      <c r="AB21" s="119" t="s">
        <v>760</v>
      </c>
      <c r="AC21" s="119" t="s">
        <v>760</v>
      </c>
      <c r="AD21" s="119" t="s">
        <v>760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"/>
      <c r="L22" s="119" t="s">
        <v>726</v>
      </c>
      <c r="M22" s="119" t="s">
        <v>726</v>
      </c>
      <c r="N22" s="119" t="s">
        <v>726</v>
      </c>
      <c r="O22" s="119" t="s">
        <v>726</v>
      </c>
      <c r="P22" s="119" t="s">
        <v>726</v>
      </c>
      <c r="Q22" s="1"/>
      <c r="R22" s="1"/>
      <c r="S22" s="119" t="s">
        <v>726</v>
      </c>
      <c r="T22" s="119" t="s">
        <v>726</v>
      </c>
      <c r="U22" s="119" t="s">
        <v>726</v>
      </c>
      <c r="V22" s="119" t="s">
        <v>726</v>
      </c>
      <c r="W22" s="119" t="s">
        <v>726</v>
      </c>
      <c r="X22" s="1"/>
      <c r="Y22" s="17"/>
      <c r="Z22" s="119" t="s">
        <v>726</v>
      </c>
      <c r="AA22" s="119" t="s">
        <v>726</v>
      </c>
      <c r="AB22" s="119" t="s">
        <v>726</v>
      </c>
      <c r="AC22" s="119" t="s">
        <v>726</v>
      </c>
      <c r="AD22" s="119" t="s">
        <v>726</v>
      </c>
      <c r="AE22" s="1"/>
      <c r="AF22" s="1"/>
      <c r="AG22" s="119" t="s">
        <v>726</v>
      </c>
      <c r="AH22" s="119" t="s">
        <v>726</v>
      </c>
      <c r="AI22" s="119" t="s">
        <v>726</v>
      </c>
      <c r="AJ22" s="119" t="s">
        <v>726</v>
      </c>
      <c r="AK22" s="119" t="s">
        <v>726</v>
      </c>
      <c r="AL22" s="1"/>
      <c r="AM22" s="1"/>
      <c r="AN22" s="119" t="s">
        <v>726</v>
      </c>
    </row>
    <row r="23" spans="1:40" x14ac:dyDescent="0.25">
      <c r="A23" s="39"/>
      <c r="B23" s="92">
        <v>1</v>
      </c>
      <c r="C23" s="32">
        <v>2</v>
      </c>
      <c r="D23" s="32">
        <v>3</v>
      </c>
      <c r="E23" s="32">
        <v>4</v>
      </c>
      <c r="F23" s="32">
        <v>5</v>
      </c>
      <c r="G23" s="32">
        <v>6</v>
      </c>
      <c r="H23" s="32">
        <v>7</v>
      </c>
      <c r="I23" s="39"/>
      <c r="J23" s="3">
        <v>0.375</v>
      </c>
      <c r="K23" s="17"/>
      <c r="L23" s="119" t="s">
        <v>727</v>
      </c>
      <c r="M23" s="119" t="s">
        <v>727</v>
      </c>
      <c r="N23" s="119" t="s">
        <v>727</v>
      </c>
      <c r="O23" s="119" t="s">
        <v>727</v>
      </c>
      <c r="P23" s="119" t="s">
        <v>727</v>
      </c>
      <c r="Q23" s="17"/>
      <c r="R23" s="17"/>
      <c r="S23" s="119" t="s">
        <v>727</v>
      </c>
      <c r="T23" s="119" t="s">
        <v>727</v>
      </c>
      <c r="U23" s="119" t="s">
        <v>727</v>
      </c>
      <c r="V23" s="119" t="s">
        <v>727</v>
      </c>
      <c r="W23" s="119" t="s">
        <v>727</v>
      </c>
      <c r="X23" s="17"/>
      <c r="Y23" s="17"/>
      <c r="Z23" s="119" t="s">
        <v>727</v>
      </c>
      <c r="AA23" s="119" t="s">
        <v>727</v>
      </c>
      <c r="AB23" s="119" t="s">
        <v>727</v>
      </c>
      <c r="AC23" s="119" t="s">
        <v>727</v>
      </c>
      <c r="AD23" s="119" t="s">
        <v>727</v>
      </c>
      <c r="AE23" s="17"/>
      <c r="AF23" s="17"/>
      <c r="AG23" s="119" t="s">
        <v>727</v>
      </c>
      <c r="AH23" s="119" t="s">
        <v>727</v>
      </c>
      <c r="AI23" s="119" t="s">
        <v>727</v>
      </c>
      <c r="AJ23" s="119" t="s">
        <v>727</v>
      </c>
      <c r="AK23" s="119" t="s">
        <v>727</v>
      </c>
      <c r="AL23" s="17"/>
      <c r="AM23" s="17"/>
      <c r="AN23" s="119" t="s">
        <v>727</v>
      </c>
    </row>
    <row r="24" spans="1:40" x14ac:dyDescent="0.25">
      <c r="A24" s="39"/>
      <c r="B24" s="93">
        <v>8</v>
      </c>
      <c r="C24" s="32">
        <v>9</v>
      </c>
      <c r="D24" s="32">
        <v>10</v>
      </c>
      <c r="E24" s="32">
        <v>11</v>
      </c>
      <c r="F24" s="32">
        <v>12</v>
      </c>
      <c r="G24" s="32">
        <v>13</v>
      </c>
      <c r="H24" s="32">
        <v>14</v>
      </c>
      <c r="I24" s="39"/>
      <c r="J24" s="3">
        <v>0.39583333333333298</v>
      </c>
      <c r="K24" s="17"/>
      <c r="L24" s="120" t="s">
        <v>739</v>
      </c>
      <c r="M24" s="120" t="s">
        <v>739</v>
      </c>
      <c r="N24" s="120" t="s">
        <v>739</v>
      </c>
      <c r="O24" s="120" t="s">
        <v>739</v>
      </c>
      <c r="P24" s="120" t="s">
        <v>739</v>
      </c>
      <c r="Q24" s="17"/>
      <c r="R24" s="17"/>
      <c r="S24" s="120" t="s">
        <v>730</v>
      </c>
      <c r="T24" s="120" t="s">
        <v>730</v>
      </c>
      <c r="U24" s="120"/>
      <c r="V24" s="120"/>
      <c r="W24" s="120"/>
      <c r="X24" s="17"/>
      <c r="Y24" s="17"/>
      <c r="Z24" s="120"/>
      <c r="AA24" s="120"/>
      <c r="AB24" s="120"/>
      <c r="AC24" s="120"/>
      <c r="AD24" s="120"/>
      <c r="AE24" s="17"/>
      <c r="AF24" s="17"/>
      <c r="AG24" s="120"/>
      <c r="AH24" s="120"/>
      <c r="AI24" s="120"/>
      <c r="AJ24" s="120"/>
      <c r="AK24" s="120"/>
      <c r="AL24" s="17"/>
      <c r="AM24" s="17"/>
      <c r="AN24" s="120"/>
    </row>
    <row r="25" spans="1:40" x14ac:dyDescent="0.25">
      <c r="A25" s="39"/>
      <c r="B25" s="93">
        <v>15</v>
      </c>
      <c r="C25" s="32">
        <v>16</v>
      </c>
      <c r="D25" s="32">
        <v>17</v>
      </c>
      <c r="E25" s="32">
        <v>18</v>
      </c>
      <c r="F25" s="32">
        <v>19</v>
      </c>
      <c r="G25" s="32">
        <v>20</v>
      </c>
      <c r="H25" s="32">
        <v>21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1:40" x14ac:dyDescent="0.25">
      <c r="A26" s="39"/>
      <c r="B26" s="93">
        <v>22</v>
      </c>
      <c r="C26" s="32">
        <v>23</v>
      </c>
      <c r="D26" s="32">
        <v>24</v>
      </c>
      <c r="E26" s="32">
        <v>25</v>
      </c>
      <c r="F26" s="32">
        <v>26</v>
      </c>
      <c r="G26" s="32">
        <v>27</v>
      </c>
      <c r="H26" s="32">
        <v>28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1:40" ht="45" x14ac:dyDescent="0.25">
      <c r="A27" s="39"/>
      <c r="B27" s="93">
        <v>29</v>
      </c>
      <c r="C27" s="32">
        <v>30</v>
      </c>
      <c r="D27" s="33"/>
      <c r="E27" s="33"/>
      <c r="F27" s="33"/>
      <c r="G27" s="33"/>
      <c r="H27" s="33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19" t="s">
        <v>759</v>
      </c>
      <c r="AI27" s="17"/>
      <c r="AJ27" s="17"/>
      <c r="AK27" s="17"/>
      <c r="AL27" s="17"/>
      <c r="AM27" s="17"/>
      <c r="AN27" s="17"/>
    </row>
    <row r="28" spans="1:40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1:40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1:40" x14ac:dyDescent="0.25">
      <c r="A30" s="39"/>
      <c r="B30" s="164" t="s">
        <v>72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"/>
      <c r="L30" s="17"/>
      <c r="M30" s="17"/>
      <c r="N30" s="17"/>
      <c r="O30" s="17"/>
      <c r="P30" s="17"/>
      <c r="Q30" s="1"/>
      <c r="R30" s="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"/>
      <c r="AF30" s="1"/>
      <c r="AG30" s="17"/>
      <c r="AH30" s="17"/>
      <c r="AI30" s="17"/>
      <c r="AJ30" s="17"/>
      <c r="AK30" s="17"/>
      <c r="AL30" s="1"/>
      <c r="AM30" s="1"/>
      <c r="AN30" s="17"/>
    </row>
    <row r="31" spans="1:40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"/>
      <c r="L31" s="17"/>
      <c r="M31" s="17"/>
      <c r="N31" s="17"/>
      <c r="O31" s="17"/>
      <c r="P31" s="17"/>
      <c r="Q31" s="1"/>
      <c r="R31" s="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"/>
      <c r="AF31" s="1"/>
      <c r="AG31" s="17"/>
      <c r="AH31" s="17"/>
      <c r="AI31" s="17"/>
      <c r="AJ31" s="17"/>
      <c r="AK31" s="17"/>
      <c r="AL31" s="1"/>
      <c r="AM31" s="1"/>
      <c r="AN31" s="17"/>
    </row>
    <row r="32" spans="1:40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"/>
      <c r="L32" s="17"/>
      <c r="M32" s="17"/>
      <c r="N32" s="17"/>
      <c r="O32" s="17"/>
      <c r="P32" s="17"/>
      <c r="Q32" s="1"/>
      <c r="R32" s="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"/>
      <c r="AF32" s="1"/>
      <c r="AG32" s="17"/>
      <c r="AH32" s="17"/>
      <c r="AI32" s="17"/>
      <c r="AJ32" s="17"/>
      <c r="AK32" s="17"/>
      <c r="AL32" s="1"/>
      <c r="AM32" s="1"/>
      <c r="AN32" s="17"/>
    </row>
    <row r="33" spans="1:40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26"/>
      <c r="L33" s="17"/>
      <c r="M33" s="17"/>
      <c r="N33" s="17"/>
      <c r="O33" s="17"/>
      <c r="P33" s="17"/>
      <c r="Q33" s="1"/>
      <c r="R33" s="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"/>
      <c r="AF33" s="1"/>
      <c r="AG33" s="17"/>
      <c r="AH33" s="17"/>
      <c r="AI33" s="17"/>
      <c r="AJ33" s="17"/>
      <c r="AK33" s="17"/>
      <c r="AL33" s="1"/>
      <c r="AM33" s="1"/>
      <c r="AN33" s="17"/>
    </row>
    <row r="34" spans="1:40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19" t="s">
        <v>728</v>
      </c>
      <c r="M34" s="119" t="s">
        <v>728</v>
      </c>
      <c r="N34" s="119" t="s">
        <v>728</v>
      </c>
      <c r="O34" s="119" t="s">
        <v>728</v>
      </c>
      <c r="P34" s="119" t="s">
        <v>728</v>
      </c>
      <c r="Q34" s="1"/>
      <c r="R34" s="1"/>
      <c r="S34" s="119" t="s">
        <v>728</v>
      </c>
      <c r="T34" s="119" t="s">
        <v>728</v>
      </c>
      <c r="U34" s="119" t="s">
        <v>728</v>
      </c>
      <c r="V34" s="119" t="s">
        <v>728</v>
      </c>
      <c r="W34" s="119" t="s">
        <v>728</v>
      </c>
      <c r="X34" s="17"/>
      <c r="Y34" s="17"/>
      <c r="Z34" s="119" t="s">
        <v>728</v>
      </c>
      <c r="AA34" s="119" t="s">
        <v>728</v>
      </c>
      <c r="AB34" s="119" t="s">
        <v>728</v>
      </c>
      <c r="AC34" s="119" t="s">
        <v>728</v>
      </c>
      <c r="AD34" s="119" t="s">
        <v>728</v>
      </c>
      <c r="AE34" s="1"/>
      <c r="AF34" s="1"/>
      <c r="AG34" s="119" t="s">
        <v>728</v>
      </c>
      <c r="AH34" s="119" t="s">
        <v>728</v>
      </c>
      <c r="AI34" s="119" t="s">
        <v>728</v>
      </c>
      <c r="AJ34" s="119" t="s">
        <v>728</v>
      </c>
      <c r="AK34" s="119" t="s">
        <v>728</v>
      </c>
      <c r="AL34" s="1"/>
      <c r="AM34" s="1"/>
      <c r="AN34" s="119" t="s">
        <v>728</v>
      </c>
    </row>
    <row r="35" spans="1:40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7"/>
      <c r="Y35" s="17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7"/>
      <c r="Y36" s="17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7"/>
      <c r="Y37" s="17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7"/>
      <c r="Y38" s="17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7"/>
      <c r="Y39" s="17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VLOOKUP(DATE(2018,4,B23),feriados,2)&lt;&gt;0</formula>
    </cfRule>
  </conditionalFormatting>
  <hyperlinks>
    <hyperlink ref="B4:I4" r:id="rId1" display="¿Tienes una consulta o comentario?"/>
    <hyperlink ref="B23" location="Abr!K2" display="Abr!K2"/>
    <hyperlink ref="C23" location="Abr!L2" display="Abr!L2"/>
    <hyperlink ref="D23" location="Abr!M2" display="Abr!M2"/>
    <hyperlink ref="E23" location="Abr!N2" display="Abr!N2"/>
    <hyperlink ref="F23" location="Abr!O2" display="Abr!O2"/>
    <hyperlink ref="G23" location="Abr!P2" display="Abr!P2"/>
    <hyperlink ref="H23" location="Abr!Q2" display="Abr!Q2"/>
    <hyperlink ref="B24" location="Abr!R2" display="Abr!R2"/>
    <hyperlink ref="C24" location="Abr!S2" display="Abr!S2"/>
    <hyperlink ref="D24" location="Abr!T2" display="Abr!T2"/>
    <hyperlink ref="E24" location="Abr!U2" display="Abr!U2"/>
    <hyperlink ref="F24" location="Abr!V2" display="Abr!V2"/>
    <hyperlink ref="G24" location="Abr!W2" display="Abr!W2"/>
    <hyperlink ref="H24" location="Abr!X2" display="Abr!X2"/>
    <hyperlink ref="B25" location="Abr!Y2" display="Abr!Y2"/>
    <hyperlink ref="C25" location="Abr!Z2" display="Abr!Z2"/>
    <hyperlink ref="D25" location="Abr!AA2" display="Abr!AA2"/>
    <hyperlink ref="E25" location="Abr!AB2" display="Abr!AB2"/>
    <hyperlink ref="F25" location="Abr!AC2" display="Abr!AC2"/>
    <hyperlink ref="G25" location="Abr!AD2" display="Abr!AD2"/>
    <hyperlink ref="H25" location="Abr!AE2" display="Abr!AE2"/>
    <hyperlink ref="B26" location="Abr!AF2" display="Abr!AF2"/>
    <hyperlink ref="C26" location="Abr!AG2" display="Abr!AG2"/>
    <hyperlink ref="D26" location="Abr!AH2" display="Abr!AH2"/>
    <hyperlink ref="E26" location="Abr!AI2" display="Abr!AI2"/>
    <hyperlink ref="F26" location="Abr!AJ2" display="Abr!AJ2"/>
    <hyperlink ref="G26" location="Abr!AK2" display="Abr!AK2"/>
    <hyperlink ref="H26" location="Abr!AL2" display="Abr!AL2"/>
    <hyperlink ref="B27" location="Abr!AM2" display="Abr!AM2"/>
    <hyperlink ref="C27" location="Abr!AN2" display="Abr!AN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P53"/>
  <sheetViews>
    <sheetView showGridLines="0" zoomScaleNormal="100" workbookViewId="0">
      <pane xSplit="10" ySplit="4" topLeftCell="Q45" activePane="bottomRight" state="frozen"/>
      <selection activeCell="K4" sqref="K4"/>
      <selection pane="topRight" activeCell="K4" sqref="K4"/>
      <selection pane="bottomLeft" activeCell="K4" sqref="K4"/>
      <selection pane="bottomRight" activeCell="T24" sqref="T2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43221</v>
      </c>
      <c r="L1" s="36">
        <v>43222</v>
      </c>
      <c r="M1" s="36">
        <v>43223</v>
      </c>
      <c r="N1" s="36">
        <v>43224</v>
      </c>
      <c r="O1" s="36">
        <v>43225</v>
      </c>
      <c r="P1" s="36">
        <v>43226</v>
      </c>
      <c r="Q1" s="36">
        <v>43227</v>
      </c>
      <c r="R1" s="36">
        <v>43228</v>
      </c>
      <c r="S1" s="36">
        <v>43229</v>
      </c>
      <c r="T1" s="36">
        <v>43230</v>
      </c>
      <c r="U1" s="36">
        <v>43231</v>
      </c>
      <c r="V1" s="36">
        <v>43232</v>
      </c>
      <c r="W1" s="36">
        <v>43233</v>
      </c>
      <c r="X1" s="36">
        <v>43234</v>
      </c>
      <c r="Y1" s="36">
        <v>43235</v>
      </c>
      <c r="Z1" s="36">
        <v>43236</v>
      </c>
      <c r="AA1" s="36">
        <v>43237</v>
      </c>
      <c r="AB1" s="36">
        <v>43238</v>
      </c>
      <c r="AC1" s="36">
        <v>43239</v>
      </c>
      <c r="AD1" s="36">
        <v>43240</v>
      </c>
      <c r="AE1" s="36">
        <v>43241</v>
      </c>
      <c r="AF1" s="36">
        <v>43242</v>
      </c>
      <c r="AG1" s="36">
        <v>43243</v>
      </c>
      <c r="AH1" s="36">
        <v>43244</v>
      </c>
      <c r="AI1" s="36">
        <v>43245</v>
      </c>
      <c r="AJ1" s="36">
        <v>43246</v>
      </c>
      <c r="AK1" s="36">
        <v>43247</v>
      </c>
      <c r="AL1" s="36">
        <v>43248</v>
      </c>
      <c r="AM1" s="36">
        <v>43249</v>
      </c>
      <c r="AN1" s="36">
        <v>43250</v>
      </c>
      <c r="AO1" s="36">
        <v>43251</v>
      </c>
    </row>
    <row r="2" spans="1:41" ht="36" customHeight="1" x14ac:dyDescent="0.4">
      <c r="A2" s="39"/>
      <c r="B2" s="157" t="s">
        <v>47</v>
      </c>
      <c r="C2" s="158"/>
      <c r="D2" s="149" t="s">
        <v>10</v>
      </c>
      <c r="E2" s="150"/>
      <c r="F2" s="150"/>
      <c r="G2" s="150"/>
      <c r="H2" s="150"/>
      <c r="I2" s="150"/>
      <c r="J2" s="151"/>
      <c r="K2" s="49" t="s">
        <v>146</v>
      </c>
      <c r="L2" s="49" t="s">
        <v>147</v>
      </c>
      <c r="M2" s="49" t="s">
        <v>148</v>
      </c>
      <c r="N2" s="49" t="s">
        <v>149</v>
      </c>
      <c r="O2" s="49" t="s">
        <v>150</v>
      </c>
      <c r="P2" s="91" t="s">
        <v>151</v>
      </c>
      <c r="Q2" s="49" t="s">
        <v>152</v>
      </c>
      <c r="R2" s="49" t="s">
        <v>153</v>
      </c>
      <c r="S2" s="49" t="s">
        <v>154</v>
      </c>
      <c r="T2" s="49" t="s">
        <v>155</v>
      </c>
      <c r="U2" s="49" t="s">
        <v>156</v>
      </c>
      <c r="V2" s="49" t="s">
        <v>157</v>
      </c>
      <c r="W2" s="91" t="s">
        <v>158</v>
      </c>
      <c r="X2" s="49" t="s">
        <v>159</v>
      </c>
      <c r="Y2" s="49" t="s">
        <v>160</v>
      </c>
      <c r="Z2" s="49" t="s">
        <v>161</v>
      </c>
      <c r="AA2" s="49" t="s">
        <v>162</v>
      </c>
      <c r="AB2" s="49" t="s">
        <v>163</v>
      </c>
      <c r="AC2" s="49" t="s">
        <v>164</v>
      </c>
      <c r="AD2" s="91" t="s">
        <v>165</v>
      </c>
      <c r="AE2" s="49" t="s">
        <v>166</v>
      </c>
      <c r="AF2" s="49" t="s">
        <v>167</v>
      </c>
      <c r="AG2" s="49" t="s">
        <v>168</v>
      </c>
      <c r="AH2" s="49" t="s">
        <v>169</v>
      </c>
      <c r="AI2" s="49" t="s">
        <v>170</v>
      </c>
      <c r="AJ2" s="49" t="s">
        <v>171</v>
      </c>
      <c r="AK2" s="91" t="s">
        <v>172</v>
      </c>
      <c r="AL2" s="49" t="s">
        <v>173</v>
      </c>
      <c r="AM2" s="49" t="s">
        <v>174</v>
      </c>
      <c r="AN2" s="49" t="s">
        <v>175</v>
      </c>
      <c r="AO2" s="49" t="s">
        <v>176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468</v>
      </c>
      <c r="L3" s="50" t="s">
        <v>469</v>
      </c>
      <c r="M3" s="50" t="s">
        <v>470</v>
      </c>
      <c r="N3" s="50" t="s">
        <v>471</v>
      </c>
      <c r="O3" s="50" t="s">
        <v>472</v>
      </c>
      <c r="P3" s="50" t="s">
        <v>473</v>
      </c>
      <c r="Q3" s="50" t="s">
        <v>474</v>
      </c>
      <c r="R3" s="50" t="s">
        <v>475</v>
      </c>
      <c r="S3" s="50" t="s">
        <v>476</v>
      </c>
      <c r="T3" s="50" t="s">
        <v>477</v>
      </c>
      <c r="U3" s="50" t="s">
        <v>478</v>
      </c>
      <c r="V3" s="50" t="s">
        <v>479</v>
      </c>
      <c r="W3" s="50" t="s">
        <v>480</v>
      </c>
      <c r="X3" s="50" t="s">
        <v>481</v>
      </c>
      <c r="Y3" s="50" t="s">
        <v>482</v>
      </c>
      <c r="Z3" s="50" t="s">
        <v>483</v>
      </c>
      <c r="AA3" s="50" t="s">
        <v>484</v>
      </c>
      <c r="AB3" s="50" t="s">
        <v>485</v>
      </c>
      <c r="AC3" s="50" t="s">
        <v>486</v>
      </c>
      <c r="AD3" s="50" t="s">
        <v>487</v>
      </c>
      <c r="AE3" s="50" t="s">
        <v>488</v>
      </c>
      <c r="AF3" s="50" t="s">
        <v>489</v>
      </c>
      <c r="AG3" s="50" t="s">
        <v>490</v>
      </c>
      <c r="AH3" s="50" t="s">
        <v>491</v>
      </c>
      <c r="AI3" s="50" t="s">
        <v>492</v>
      </c>
      <c r="AJ3" s="50" t="s">
        <v>493</v>
      </c>
      <c r="AK3" s="50" t="s">
        <v>494</v>
      </c>
      <c r="AL3" s="50" t="s">
        <v>495</v>
      </c>
      <c r="AM3" s="50" t="s">
        <v>496</v>
      </c>
      <c r="AN3" s="50" t="s">
        <v>497</v>
      </c>
      <c r="AO3" s="50" t="s">
        <v>498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2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2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2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2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2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19" t="s">
        <v>729</v>
      </c>
      <c r="L21" s="119" t="s">
        <v>726</v>
      </c>
      <c r="M21" s="119" t="s">
        <v>726</v>
      </c>
      <c r="N21" s="119" t="s">
        <v>726</v>
      </c>
      <c r="O21" s="1"/>
      <c r="P21" s="1"/>
      <c r="Q21" s="119" t="s">
        <v>726</v>
      </c>
      <c r="R21" s="119" t="s">
        <v>726</v>
      </c>
      <c r="S21" s="119" t="s">
        <v>726</v>
      </c>
      <c r="T21" s="119" t="s">
        <v>726</v>
      </c>
      <c r="U21" s="119" t="s">
        <v>726</v>
      </c>
      <c r="V21" s="119"/>
      <c r="W21" s="1"/>
      <c r="X21" s="119" t="s">
        <v>726</v>
      </c>
      <c r="Y21" s="119" t="s">
        <v>726</v>
      </c>
      <c r="Z21" s="119" t="s">
        <v>726</v>
      </c>
      <c r="AA21" s="119" t="s">
        <v>726</v>
      </c>
      <c r="AB21" s="119" t="s">
        <v>726</v>
      </c>
      <c r="AC21" s="1"/>
      <c r="AD21" s="1"/>
      <c r="AE21" s="119" t="s">
        <v>726</v>
      </c>
      <c r="AF21" s="119" t="s">
        <v>726</v>
      </c>
      <c r="AG21" s="119" t="s">
        <v>726</v>
      </c>
      <c r="AH21" s="119" t="s">
        <v>726</v>
      </c>
      <c r="AI21" s="119" t="s">
        <v>726</v>
      </c>
      <c r="AJ21" s="1"/>
      <c r="AK21" s="1"/>
      <c r="AL21" s="119" t="s">
        <v>726</v>
      </c>
      <c r="AM21" s="119" t="s">
        <v>726</v>
      </c>
      <c r="AN21" s="119" t="s">
        <v>726</v>
      </c>
      <c r="AO21" s="119" t="s">
        <v>726</v>
      </c>
      <c r="AP21" s="119"/>
    </row>
    <row r="22" spans="1:42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19"/>
      <c r="L22" s="119" t="s">
        <v>727</v>
      </c>
      <c r="M22" s="119" t="s">
        <v>727</v>
      </c>
      <c r="N22" s="119" t="s">
        <v>727</v>
      </c>
      <c r="O22" s="1"/>
      <c r="P22" s="1"/>
      <c r="Q22" s="119" t="s">
        <v>727</v>
      </c>
      <c r="R22" s="119" t="s">
        <v>727</v>
      </c>
      <c r="S22" s="119" t="s">
        <v>727</v>
      </c>
      <c r="T22" s="119" t="s">
        <v>727</v>
      </c>
      <c r="U22" s="119" t="s">
        <v>727</v>
      </c>
      <c r="V22" s="119"/>
      <c r="W22" s="1"/>
      <c r="X22" s="119" t="s">
        <v>727</v>
      </c>
      <c r="Y22" s="119" t="s">
        <v>727</v>
      </c>
      <c r="Z22" s="119" t="s">
        <v>727</v>
      </c>
      <c r="AA22" s="119" t="s">
        <v>727</v>
      </c>
      <c r="AB22" s="119" t="s">
        <v>727</v>
      </c>
      <c r="AC22" s="1"/>
      <c r="AD22" s="1"/>
      <c r="AE22" s="119" t="s">
        <v>727</v>
      </c>
      <c r="AF22" s="119" t="s">
        <v>727</v>
      </c>
      <c r="AG22" s="119" t="s">
        <v>727</v>
      </c>
      <c r="AH22" s="119" t="s">
        <v>727</v>
      </c>
      <c r="AI22" s="119" t="s">
        <v>727</v>
      </c>
      <c r="AJ22" s="1"/>
      <c r="AK22" s="1"/>
      <c r="AL22" s="119" t="s">
        <v>727</v>
      </c>
      <c r="AM22" s="119" t="s">
        <v>727</v>
      </c>
      <c r="AN22" s="119" t="s">
        <v>727</v>
      </c>
      <c r="AO22" s="119" t="s">
        <v>727</v>
      </c>
      <c r="AP22" s="119"/>
    </row>
    <row r="23" spans="1:42" x14ac:dyDescent="0.25">
      <c r="A23" s="39"/>
      <c r="B23" s="42"/>
      <c r="C23" s="32"/>
      <c r="D23" s="32">
        <v>1</v>
      </c>
      <c r="E23" s="32">
        <v>2</v>
      </c>
      <c r="F23" s="32">
        <v>3</v>
      </c>
      <c r="G23" s="32">
        <v>4</v>
      </c>
      <c r="H23" s="32">
        <v>5</v>
      </c>
      <c r="I23" s="39"/>
      <c r="J23" s="3">
        <v>0.375</v>
      </c>
      <c r="K23" s="120"/>
      <c r="L23" s="120"/>
      <c r="M23" s="120"/>
      <c r="N23" s="120"/>
      <c r="O23" s="1"/>
      <c r="P23" s="1"/>
      <c r="Q23" s="120"/>
      <c r="R23" s="120"/>
      <c r="S23" s="120"/>
      <c r="T23" s="120" t="s">
        <v>764</v>
      </c>
      <c r="U23" s="120"/>
      <c r="V23" s="120"/>
      <c r="W23" s="1"/>
      <c r="X23" s="120"/>
      <c r="Y23" s="120"/>
      <c r="Z23" s="120"/>
      <c r="AA23" s="120"/>
      <c r="AB23" s="120"/>
      <c r="AC23" s="1"/>
      <c r="AD23" s="1"/>
      <c r="AE23" s="120"/>
      <c r="AF23" s="120"/>
      <c r="AG23" s="120"/>
      <c r="AH23" s="120"/>
      <c r="AI23" s="120"/>
      <c r="AJ23" s="1"/>
      <c r="AK23" s="1"/>
      <c r="AL23" s="120"/>
      <c r="AM23" s="120"/>
      <c r="AN23" s="120"/>
      <c r="AO23" s="120"/>
      <c r="AP23" s="120"/>
    </row>
    <row r="24" spans="1:42" x14ac:dyDescent="0.25">
      <c r="A24" s="39"/>
      <c r="B24" s="92">
        <v>6</v>
      </c>
      <c r="C24" s="32">
        <v>7</v>
      </c>
      <c r="D24" s="32">
        <v>8</v>
      </c>
      <c r="E24" s="32">
        <v>9</v>
      </c>
      <c r="F24" s="32">
        <v>10</v>
      </c>
      <c r="G24" s="32">
        <v>11</v>
      </c>
      <c r="H24" s="32">
        <v>12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</row>
    <row r="25" spans="1:42" ht="33.75" x14ac:dyDescent="0.25">
      <c r="A25" s="39"/>
      <c r="B25" s="93">
        <v>13</v>
      </c>
      <c r="C25" s="32">
        <v>14</v>
      </c>
      <c r="D25" s="32">
        <v>15</v>
      </c>
      <c r="E25" s="32">
        <v>16</v>
      </c>
      <c r="F25" s="32">
        <v>17</v>
      </c>
      <c r="G25" s="32">
        <v>18</v>
      </c>
      <c r="H25" s="32">
        <v>19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19" t="s">
        <v>761</v>
      </c>
      <c r="W25" s="17"/>
      <c r="X25" s="17"/>
      <c r="Y25" s="17"/>
      <c r="Z25" s="119" t="s">
        <v>763</v>
      </c>
      <c r="AA25" s="119" t="s">
        <v>762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</row>
    <row r="26" spans="1:42" x14ac:dyDescent="0.25">
      <c r="A26" s="39"/>
      <c r="B26" s="93">
        <v>20</v>
      </c>
      <c r="C26" s="32">
        <v>21</v>
      </c>
      <c r="D26" s="32">
        <v>22</v>
      </c>
      <c r="E26" s="32">
        <v>23</v>
      </c>
      <c r="F26" s="32">
        <v>24</v>
      </c>
      <c r="G26" s="32">
        <v>25</v>
      </c>
      <c r="H26" s="32">
        <v>26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</row>
    <row r="27" spans="1:42" x14ac:dyDescent="0.25">
      <c r="A27" s="39"/>
      <c r="B27" s="93">
        <v>27</v>
      </c>
      <c r="C27" s="32">
        <v>28</v>
      </c>
      <c r="D27" s="95">
        <v>29</v>
      </c>
      <c r="E27" s="95">
        <v>30</v>
      </c>
      <c r="F27" s="95">
        <v>31</v>
      </c>
      <c r="G27" s="96"/>
      <c r="H27" s="96"/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</row>
    <row r="28" spans="1:42" x14ac:dyDescent="0.25">
      <c r="A28" s="39"/>
      <c r="B28" s="94"/>
      <c r="C28" s="32"/>
      <c r="D28" s="32"/>
      <c r="E28" s="32"/>
      <c r="F28" s="32"/>
      <c r="G28" s="32"/>
      <c r="H28" s="32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</row>
    <row r="29" spans="1:42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</row>
    <row r="30" spans="1:42" x14ac:dyDescent="0.25">
      <c r="A30" s="39"/>
      <c r="B30" s="164" t="s">
        <v>73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</row>
    <row r="31" spans="1:42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7"/>
      <c r="M31" s="17"/>
      <c r="N31" s="17"/>
      <c r="O31" s="1"/>
      <c r="P31" s="1"/>
      <c r="Q31" s="17"/>
      <c r="R31" s="17"/>
      <c r="S31" s="17"/>
      <c r="T31" s="17"/>
      <c r="U31" s="17"/>
      <c r="V31" s="17"/>
      <c r="W31" s="1"/>
      <c r="X31" s="17"/>
      <c r="Y31" s="17"/>
      <c r="Z31" s="17"/>
      <c r="AA31" s="17"/>
      <c r="AB31" s="17"/>
      <c r="AC31" s="1"/>
      <c r="AD31" s="1"/>
      <c r="AE31" s="17"/>
      <c r="AF31" s="17"/>
      <c r="AG31" s="17"/>
      <c r="AH31" s="17"/>
      <c r="AI31" s="17"/>
      <c r="AJ31" s="1"/>
      <c r="AK31" s="1"/>
      <c r="AL31" s="17"/>
      <c r="AM31" s="17"/>
      <c r="AN31" s="17"/>
      <c r="AO31" s="17"/>
      <c r="AP31" s="17"/>
    </row>
    <row r="32" spans="1:42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7"/>
      <c r="L32" s="17"/>
      <c r="M32" s="17"/>
      <c r="N32" s="17"/>
      <c r="O32" s="1"/>
      <c r="P32" s="1"/>
      <c r="Q32" s="17"/>
      <c r="R32" s="17"/>
      <c r="S32" s="17"/>
      <c r="T32" s="17"/>
      <c r="U32" s="17"/>
      <c r="V32" s="17"/>
      <c r="W32" s="1"/>
      <c r="X32" s="17"/>
      <c r="Y32" s="17"/>
      <c r="Z32" s="17"/>
      <c r="AA32" s="17"/>
      <c r="AB32" s="17"/>
      <c r="AC32" s="1"/>
      <c r="AD32" s="1"/>
      <c r="AE32" s="17"/>
      <c r="AF32" s="17"/>
      <c r="AG32" s="17"/>
      <c r="AH32" s="17"/>
      <c r="AI32" s="17"/>
      <c r="AJ32" s="1"/>
      <c r="AK32" s="1"/>
      <c r="AL32" s="17"/>
      <c r="AM32" s="17"/>
      <c r="AN32" s="17"/>
      <c r="AO32" s="17"/>
      <c r="AP32" s="17"/>
    </row>
    <row r="33" spans="1:42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119" t="s">
        <v>729</v>
      </c>
      <c r="L33" s="119" t="s">
        <v>728</v>
      </c>
      <c r="M33" s="119" t="s">
        <v>728</v>
      </c>
      <c r="N33" s="119" t="s">
        <v>728</v>
      </c>
      <c r="O33" s="1"/>
      <c r="P33" s="1"/>
      <c r="Q33" s="119" t="s">
        <v>728</v>
      </c>
      <c r="R33" s="119" t="s">
        <v>728</v>
      </c>
      <c r="S33" s="119" t="s">
        <v>728</v>
      </c>
      <c r="T33" s="119" t="s">
        <v>728</v>
      </c>
      <c r="U33" s="119" t="s">
        <v>728</v>
      </c>
      <c r="V33" s="119"/>
      <c r="W33" s="1"/>
      <c r="X33" s="119" t="s">
        <v>728</v>
      </c>
      <c r="Y33" s="119" t="s">
        <v>728</v>
      </c>
      <c r="Z33" s="119" t="s">
        <v>728</v>
      </c>
      <c r="AA33" s="119" t="s">
        <v>728</v>
      </c>
      <c r="AB33" s="119" t="s">
        <v>728</v>
      </c>
      <c r="AC33" s="1"/>
      <c r="AD33" s="1"/>
      <c r="AE33" s="119" t="s">
        <v>728</v>
      </c>
      <c r="AF33" s="119" t="s">
        <v>728</v>
      </c>
      <c r="AG33" s="119" t="s">
        <v>728</v>
      </c>
      <c r="AH33" s="119" t="s">
        <v>728</v>
      </c>
      <c r="AI33" s="119" t="s">
        <v>728</v>
      </c>
      <c r="AJ33" s="1"/>
      <c r="AK33" s="1"/>
      <c r="AL33" s="119" t="s">
        <v>728</v>
      </c>
      <c r="AM33" s="119" t="s">
        <v>728</v>
      </c>
      <c r="AN33" s="119" t="s">
        <v>728</v>
      </c>
      <c r="AO33" s="119" t="s">
        <v>728</v>
      </c>
      <c r="AP33" s="119"/>
    </row>
    <row r="34" spans="1:42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7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2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7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2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2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2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2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2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2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2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2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2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2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2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2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2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VLOOKUP(DATE(2018,5,B23),feriados,2)&lt;&gt;0</formula>
    </cfRule>
  </conditionalFormatting>
  <hyperlinks>
    <hyperlink ref="B4:I4" r:id="rId1" display="¿Tienes una consulta o comentario?"/>
    <hyperlink ref="B24" location="May!P2" display="May!P2"/>
    <hyperlink ref="D23:H23" location="May!K2" display="May!K2"/>
    <hyperlink ref="C24" location="May!Q2" display="May!Q2"/>
    <hyperlink ref="C25" location="May!X2" display="May!X2"/>
    <hyperlink ref="C26" location="May!AE2" display="May!AE2"/>
    <hyperlink ref="C27" location="May!AL2" display="May!AL2"/>
    <hyperlink ref="D24:H24" location="May!K2" display="May!K2"/>
    <hyperlink ref="D25:H25" location="May!K2" display="May!K2"/>
    <hyperlink ref="D26:H26" location="May!K2" display="May!K2"/>
    <hyperlink ref="D23" location="May!K2" display="May!K2"/>
    <hyperlink ref="E23" location="May!L2" display="May!L2"/>
    <hyperlink ref="F23" location="May!M2" display="May!M2"/>
    <hyperlink ref="G23" location="May!N2" display="May!N2"/>
    <hyperlink ref="H23" location="May!O2" display="May!O2"/>
    <hyperlink ref="D24" location="May!R2" display="May!R2"/>
    <hyperlink ref="E24" location="May!S2" display="May!S2"/>
    <hyperlink ref="F24" location="May!T2" display="May!T2"/>
    <hyperlink ref="G24" location="May!U2" display="May!U2"/>
    <hyperlink ref="H24" location="May!V2" display="May!V2"/>
    <hyperlink ref="B25" location="May!W2" display="May!W2"/>
    <hyperlink ref="D25" location="May!Y2" display="May!Y2"/>
    <hyperlink ref="E25" location="May!Z2" display="May!Z2"/>
    <hyperlink ref="F25" location="May!AA2" display="May!AA2"/>
    <hyperlink ref="G25" location="May!AB2" display="May!AB2"/>
    <hyperlink ref="H25" location="May!AC2" display="May!AC2"/>
    <hyperlink ref="B26" location="May!AD2" display="May!AD2"/>
    <hyperlink ref="D26" location="May!AF2" display="May!AF2"/>
    <hyperlink ref="E26" location="May!AG2" display="May!AG2"/>
    <hyperlink ref="F26" location="May!AH2" display="May!AH2"/>
    <hyperlink ref="G26" location="May!AI2" display="May!AI2"/>
    <hyperlink ref="H26" location="May!AJ2" display="May!AJ2"/>
    <hyperlink ref="B27" location="May!AK2" display="May!AK2"/>
    <hyperlink ref="D27" location="May!AM2" display="May!AM2"/>
    <hyperlink ref="E27" location="May!AN2" display="May!AN2"/>
    <hyperlink ref="F27" location="May!AO2" display="May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N53"/>
  <sheetViews>
    <sheetView showGridLines="0" zoomScaleNormal="100" workbookViewId="0">
      <pane xSplit="10" ySplit="4" topLeftCell="AC26" activePane="bottomRight" state="frozen"/>
      <selection activeCell="K4" sqref="K4"/>
      <selection pane="topRight" activeCell="K4" sqref="K4"/>
      <selection pane="bottomLeft" activeCell="K4" sqref="K4"/>
      <selection pane="bottomRight" activeCell="AE27" sqref="AE2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43252</v>
      </c>
      <c r="L1" s="36">
        <v>43253</v>
      </c>
      <c r="M1" s="36">
        <v>43254</v>
      </c>
      <c r="N1" s="36">
        <v>43255</v>
      </c>
      <c r="O1" s="36">
        <v>43256</v>
      </c>
      <c r="P1" s="36">
        <v>43257</v>
      </c>
      <c r="Q1" s="36">
        <v>43258</v>
      </c>
      <c r="R1" s="36">
        <v>43259</v>
      </c>
      <c r="S1" s="36">
        <v>43260</v>
      </c>
      <c r="T1" s="36">
        <v>43261</v>
      </c>
      <c r="U1" s="36">
        <v>43262</v>
      </c>
      <c r="V1" s="36">
        <v>43263</v>
      </c>
      <c r="W1" s="36">
        <v>43264</v>
      </c>
      <c r="X1" s="36">
        <v>43265</v>
      </c>
      <c r="Y1" s="36">
        <v>43266</v>
      </c>
      <c r="Z1" s="36">
        <v>43267</v>
      </c>
      <c r="AA1" s="36">
        <v>43268</v>
      </c>
      <c r="AB1" s="36">
        <v>43269</v>
      </c>
      <c r="AC1" s="36">
        <v>43270</v>
      </c>
      <c r="AD1" s="36">
        <v>43271</v>
      </c>
      <c r="AE1" s="36">
        <v>43272</v>
      </c>
      <c r="AF1" s="36">
        <v>43273</v>
      </c>
      <c r="AG1" s="36">
        <v>43274</v>
      </c>
      <c r="AH1" s="36">
        <v>43275</v>
      </c>
      <c r="AI1" s="36">
        <v>43276</v>
      </c>
      <c r="AJ1" s="36">
        <v>43277</v>
      </c>
      <c r="AK1" s="36">
        <v>43278</v>
      </c>
      <c r="AL1" s="36">
        <v>43279</v>
      </c>
      <c r="AM1" s="36">
        <v>43280</v>
      </c>
      <c r="AN1" s="36">
        <v>43281</v>
      </c>
    </row>
    <row r="2" spans="1:40" ht="36" customHeight="1" x14ac:dyDescent="0.4">
      <c r="A2" s="39"/>
      <c r="B2" s="157" t="s">
        <v>48</v>
      </c>
      <c r="C2" s="158"/>
      <c r="D2" s="149" t="s">
        <v>11</v>
      </c>
      <c r="E2" s="150"/>
      <c r="F2" s="150"/>
      <c r="G2" s="150"/>
      <c r="H2" s="150"/>
      <c r="I2" s="150"/>
      <c r="J2" s="151"/>
      <c r="K2" s="49" t="s">
        <v>87</v>
      </c>
      <c r="L2" s="49" t="s">
        <v>88</v>
      </c>
      <c r="M2" s="91" t="s">
        <v>89</v>
      </c>
      <c r="N2" s="49" t="s">
        <v>90</v>
      </c>
      <c r="O2" s="49" t="s">
        <v>91</v>
      </c>
      <c r="P2" s="49" t="s">
        <v>92</v>
      </c>
      <c r="Q2" s="49" t="s">
        <v>93</v>
      </c>
      <c r="R2" s="49" t="s">
        <v>94</v>
      </c>
      <c r="S2" s="49" t="s">
        <v>95</v>
      </c>
      <c r="T2" s="91" t="s">
        <v>96</v>
      </c>
      <c r="U2" s="49" t="s">
        <v>97</v>
      </c>
      <c r="V2" s="49" t="s">
        <v>98</v>
      </c>
      <c r="W2" s="49" t="s">
        <v>99</v>
      </c>
      <c r="X2" s="49" t="s">
        <v>100</v>
      </c>
      <c r="Y2" s="49" t="s">
        <v>101</v>
      </c>
      <c r="Z2" s="49" t="s">
        <v>102</v>
      </c>
      <c r="AA2" s="91" t="s">
        <v>103</v>
      </c>
      <c r="AB2" s="49" t="s">
        <v>104</v>
      </c>
      <c r="AC2" s="49" t="s">
        <v>105</v>
      </c>
      <c r="AD2" s="49" t="s">
        <v>106</v>
      </c>
      <c r="AE2" s="49" t="s">
        <v>107</v>
      </c>
      <c r="AF2" s="49" t="s">
        <v>108</v>
      </c>
      <c r="AG2" s="49" t="s">
        <v>109</v>
      </c>
      <c r="AH2" s="91" t="s">
        <v>110</v>
      </c>
      <c r="AI2" s="49" t="s">
        <v>111</v>
      </c>
      <c r="AJ2" s="49" t="s">
        <v>112</v>
      </c>
      <c r="AK2" s="49" t="s">
        <v>113</v>
      </c>
      <c r="AL2" s="49" t="s">
        <v>114</v>
      </c>
      <c r="AM2" s="49" t="s">
        <v>115</v>
      </c>
      <c r="AN2" s="49" t="s">
        <v>116</v>
      </c>
    </row>
    <row r="3" spans="1:40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499</v>
      </c>
      <c r="L3" s="50" t="s">
        <v>500</v>
      </c>
      <c r="M3" s="50" t="s">
        <v>501</v>
      </c>
      <c r="N3" s="50" t="s">
        <v>502</v>
      </c>
      <c r="O3" s="50" t="s">
        <v>503</v>
      </c>
      <c r="P3" s="50" t="s">
        <v>504</v>
      </c>
      <c r="Q3" s="50" t="s">
        <v>505</v>
      </c>
      <c r="R3" s="50" t="s">
        <v>506</v>
      </c>
      <c r="S3" s="50" t="s">
        <v>507</v>
      </c>
      <c r="T3" s="50" t="s">
        <v>508</v>
      </c>
      <c r="U3" s="50" t="s">
        <v>509</v>
      </c>
      <c r="V3" s="50" t="s">
        <v>510</v>
      </c>
      <c r="W3" s="50" t="s">
        <v>511</v>
      </c>
      <c r="X3" s="50" t="s">
        <v>512</v>
      </c>
      <c r="Y3" s="50" t="s">
        <v>513</v>
      </c>
      <c r="Z3" s="50" t="s">
        <v>514</v>
      </c>
      <c r="AA3" s="50" t="s">
        <v>515</v>
      </c>
      <c r="AB3" s="50" t="s">
        <v>516</v>
      </c>
      <c r="AC3" s="50" t="s">
        <v>517</v>
      </c>
      <c r="AD3" s="50" t="s">
        <v>518</v>
      </c>
      <c r="AE3" s="50" t="s">
        <v>519</v>
      </c>
      <c r="AF3" s="50" t="s">
        <v>520</v>
      </c>
      <c r="AG3" s="50" t="s">
        <v>521</v>
      </c>
      <c r="AH3" s="50" t="s">
        <v>522</v>
      </c>
      <c r="AI3" s="50" t="s">
        <v>523</v>
      </c>
      <c r="AJ3" s="50" t="s">
        <v>524</v>
      </c>
      <c r="AK3" s="50" t="s">
        <v>525</v>
      </c>
      <c r="AL3" s="50" t="s">
        <v>526</v>
      </c>
      <c r="AM3" s="50" t="s">
        <v>527</v>
      </c>
      <c r="AN3" s="50" t="s">
        <v>528</v>
      </c>
    </row>
    <row r="4" spans="1:40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N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</row>
    <row r="5" spans="1:40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19" t="s">
        <v>726</v>
      </c>
      <c r="L21" s="1"/>
      <c r="M21" s="1"/>
      <c r="N21" s="119" t="s">
        <v>726</v>
      </c>
      <c r="O21" s="119" t="s">
        <v>726</v>
      </c>
      <c r="P21" s="119" t="s">
        <v>726</v>
      </c>
      <c r="Q21" s="119" t="s">
        <v>726</v>
      </c>
      <c r="R21" s="119" t="s">
        <v>726</v>
      </c>
      <c r="S21" s="1"/>
      <c r="T21" s="1"/>
      <c r="U21" s="119" t="s">
        <v>726</v>
      </c>
      <c r="V21" s="119" t="s">
        <v>726</v>
      </c>
      <c r="W21" s="119" t="s">
        <v>726</v>
      </c>
      <c r="X21" s="119" t="s">
        <v>726</v>
      </c>
      <c r="Y21" s="119" t="s">
        <v>726</v>
      </c>
      <c r="Z21" s="1"/>
      <c r="AA21" s="1"/>
      <c r="AB21" s="119" t="s">
        <v>726</v>
      </c>
      <c r="AC21" s="119" t="s">
        <v>726</v>
      </c>
      <c r="AD21" s="119" t="s">
        <v>726</v>
      </c>
      <c r="AE21" s="119" t="s">
        <v>726</v>
      </c>
      <c r="AF21" s="119" t="s">
        <v>726</v>
      </c>
      <c r="AG21" s="1"/>
      <c r="AH21" s="1"/>
      <c r="AI21" s="119" t="s">
        <v>726</v>
      </c>
      <c r="AJ21" s="119" t="s">
        <v>726</v>
      </c>
      <c r="AK21" s="119" t="s">
        <v>726</v>
      </c>
      <c r="AL21" s="119" t="s">
        <v>726</v>
      </c>
      <c r="AM21" s="119" t="s">
        <v>729</v>
      </c>
      <c r="AN21" s="1"/>
    </row>
    <row r="22" spans="1:40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39"/>
      <c r="J22" s="3">
        <v>0.35416666666666669</v>
      </c>
      <c r="K22" s="119" t="s">
        <v>727</v>
      </c>
      <c r="L22" s="1"/>
      <c r="M22" s="1"/>
      <c r="N22" s="119" t="s">
        <v>727</v>
      </c>
      <c r="O22" s="119" t="s">
        <v>727</v>
      </c>
      <c r="P22" s="119" t="s">
        <v>727</v>
      </c>
      <c r="Q22" s="119" t="s">
        <v>727</v>
      </c>
      <c r="R22" s="119" t="s">
        <v>727</v>
      </c>
      <c r="S22" s="1"/>
      <c r="T22" s="1"/>
      <c r="U22" s="119" t="s">
        <v>727</v>
      </c>
      <c r="V22" s="119" t="s">
        <v>727</v>
      </c>
      <c r="W22" s="119" t="s">
        <v>727</v>
      </c>
      <c r="X22" s="119" t="s">
        <v>727</v>
      </c>
      <c r="Y22" s="119" t="s">
        <v>727</v>
      </c>
      <c r="Z22" s="1"/>
      <c r="AA22" s="1"/>
      <c r="AB22" s="119" t="s">
        <v>727</v>
      </c>
      <c r="AC22" s="119" t="s">
        <v>727</v>
      </c>
      <c r="AD22" s="119" t="s">
        <v>727</v>
      </c>
      <c r="AE22" s="119" t="s">
        <v>727</v>
      </c>
      <c r="AF22" s="119" t="s">
        <v>727</v>
      </c>
      <c r="AG22" s="1"/>
      <c r="AH22" s="1"/>
      <c r="AI22" s="119" t="s">
        <v>727</v>
      </c>
      <c r="AJ22" s="119" t="s">
        <v>727</v>
      </c>
      <c r="AK22" s="119" t="s">
        <v>727</v>
      </c>
      <c r="AL22" s="119" t="s">
        <v>727</v>
      </c>
      <c r="AM22" s="119"/>
      <c r="AN22" s="1"/>
    </row>
    <row r="23" spans="1:40" x14ac:dyDescent="0.25">
      <c r="A23" s="39"/>
      <c r="B23" s="42"/>
      <c r="C23" s="33"/>
      <c r="D23" s="33"/>
      <c r="E23" s="33"/>
      <c r="F23" s="33"/>
      <c r="G23" s="32">
        <v>1</v>
      </c>
      <c r="H23" s="32">
        <v>2</v>
      </c>
      <c r="I23" s="39"/>
      <c r="J23" s="3">
        <v>0.375</v>
      </c>
      <c r="K23" s="120"/>
      <c r="L23" s="1"/>
      <c r="M23" s="1"/>
      <c r="N23" s="120"/>
      <c r="O23" s="120"/>
      <c r="P23" s="120"/>
      <c r="Q23" s="120"/>
      <c r="R23" s="120"/>
      <c r="S23" s="1"/>
      <c r="T23" s="1"/>
      <c r="U23" s="120"/>
      <c r="V23" s="120"/>
      <c r="W23" s="120"/>
      <c r="X23" s="120"/>
      <c r="Y23" s="120"/>
      <c r="Z23" s="1"/>
      <c r="AA23" s="1"/>
      <c r="AB23" s="120"/>
      <c r="AC23" s="120"/>
      <c r="AD23" s="120"/>
      <c r="AE23" s="120"/>
      <c r="AF23" s="120"/>
      <c r="AG23" s="1"/>
      <c r="AH23" s="1"/>
      <c r="AI23" s="120"/>
      <c r="AJ23" s="120"/>
      <c r="AK23" s="120"/>
      <c r="AL23" s="120"/>
      <c r="AM23" s="120"/>
      <c r="AN23" s="1"/>
    </row>
    <row r="24" spans="1:40" x14ac:dyDescent="0.25">
      <c r="A24" s="39"/>
      <c r="B24" s="93">
        <v>3</v>
      </c>
      <c r="C24" s="32">
        <v>4</v>
      </c>
      <c r="D24" s="32">
        <v>5</v>
      </c>
      <c r="E24" s="32">
        <v>6</v>
      </c>
      <c r="F24" s="32">
        <v>7</v>
      </c>
      <c r="G24" s="32">
        <v>8</v>
      </c>
      <c r="H24" s="32">
        <v>9</v>
      </c>
      <c r="I24" s="39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1:40" ht="45" x14ac:dyDescent="0.25">
      <c r="A25" s="39"/>
      <c r="B25" s="93">
        <v>10</v>
      </c>
      <c r="C25" s="32">
        <v>11</v>
      </c>
      <c r="D25" s="32">
        <v>12</v>
      </c>
      <c r="E25" s="32">
        <v>13</v>
      </c>
      <c r="F25" s="32">
        <v>14</v>
      </c>
      <c r="G25" s="32">
        <v>15</v>
      </c>
      <c r="H25" s="32">
        <v>16</v>
      </c>
      <c r="I25" s="39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19" t="s">
        <v>766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1:40" x14ac:dyDescent="0.25">
      <c r="A26" s="39"/>
      <c r="B26" s="93">
        <v>17</v>
      </c>
      <c r="C26" s="32">
        <v>18</v>
      </c>
      <c r="D26" s="32">
        <v>19</v>
      </c>
      <c r="E26" s="32">
        <v>20</v>
      </c>
      <c r="F26" s="32">
        <v>21</v>
      </c>
      <c r="G26" s="32">
        <v>22</v>
      </c>
      <c r="H26" s="32">
        <v>23</v>
      </c>
      <c r="I26" s="39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1:40" ht="45" x14ac:dyDescent="0.25">
      <c r="A27" s="39"/>
      <c r="B27" s="93">
        <v>24</v>
      </c>
      <c r="C27" s="32">
        <v>25</v>
      </c>
      <c r="D27" s="32">
        <v>26</v>
      </c>
      <c r="E27" s="32">
        <v>27</v>
      </c>
      <c r="F27" s="32">
        <v>28</v>
      </c>
      <c r="G27" s="32">
        <v>29</v>
      </c>
      <c r="H27" s="32">
        <v>30</v>
      </c>
      <c r="I27" s="39"/>
      <c r="J27" s="3">
        <v>0.45833333333333298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19" t="s">
        <v>767</v>
      </c>
      <c r="AF27" s="17"/>
      <c r="AG27" s="17"/>
      <c r="AH27" s="17"/>
      <c r="AI27" s="17"/>
      <c r="AJ27" s="17"/>
      <c r="AK27" s="17"/>
      <c r="AL27" s="17"/>
      <c r="AM27" s="17"/>
      <c r="AN27" s="17"/>
    </row>
    <row r="28" spans="1:40" x14ac:dyDescent="0.25">
      <c r="A28" s="39"/>
      <c r="B28" s="94"/>
      <c r="C28" s="33"/>
      <c r="D28" s="33"/>
      <c r="E28" s="33"/>
      <c r="F28" s="33"/>
      <c r="G28" s="33"/>
      <c r="H28" s="33"/>
      <c r="I28" s="39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1:40" x14ac:dyDescent="0.25">
      <c r="A29" s="39"/>
      <c r="B29" s="40"/>
      <c r="C29" s="39"/>
      <c r="D29" s="39"/>
      <c r="E29" s="39"/>
      <c r="F29" s="39"/>
      <c r="G29" s="39"/>
      <c r="H29" s="39"/>
      <c r="I29" s="39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1:40" x14ac:dyDescent="0.25">
      <c r="A30" s="39"/>
      <c r="B30" s="164" t="s">
        <v>74</v>
      </c>
      <c r="C30" s="165"/>
      <c r="D30" s="165"/>
      <c r="E30" s="165"/>
      <c r="F30" s="165"/>
      <c r="G30" s="165"/>
      <c r="H30" s="166"/>
      <c r="I30" s="39"/>
      <c r="J30" s="3">
        <v>0.52083333333333304</v>
      </c>
      <c r="K30" s="17"/>
      <c r="L30" s="1"/>
      <c r="M30" s="1"/>
      <c r="N30" s="17"/>
      <c r="O30" s="17"/>
      <c r="P30" s="17"/>
      <c r="Q30" s="17"/>
      <c r="R30" s="17"/>
      <c r="S30" s="1"/>
      <c r="T30" s="1"/>
      <c r="U30" s="17"/>
      <c r="V30" s="17"/>
      <c r="W30" s="17"/>
      <c r="X30" s="17"/>
      <c r="Y30" s="17"/>
      <c r="Z30" s="1"/>
      <c r="AA30" s="1"/>
      <c r="AB30" s="17"/>
      <c r="AC30" s="17"/>
      <c r="AD30" s="17"/>
      <c r="AE30" s="17"/>
      <c r="AF30" s="17"/>
      <c r="AG30" s="1"/>
      <c r="AH30" s="1"/>
      <c r="AI30" s="17"/>
      <c r="AJ30" s="17"/>
      <c r="AK30" s="17"/>
      <c r="AL30" s="17"/>
      <c r="AM30" s="17"/>
      <c r="AN30" s="1"/>
    </row>
    <row r="31" spans="1:40" x14ac:dyDescent="0.25">
      <c r="A31" s="39"/>
      <c r="B31" s="161"/>
      <c r="C31" s="162"/>
      <c r="D31" s="162"/>
      <c r="E31" s="162"/>
      <c r="F31" s="162"/>
      <c r="G31" s="162"/>
      <c r="H31" s="163"/>
      <c r="I31" s="39"/>
      <c r="J31" s="3">
        <v>0.54166666666666696</v>
      </c>
      <c r="K31" s="17"/>
      <c r="L31" s="1"/>
      <c r="M31" s="1"/>
      <c r="N31" s="17"/>
      <c r="O31" s="17"/>
      <c r="P31" s="17"/>
      <c r="Q31" s="17"/>
      <c r="R31" s="17"/>
      <c r="S31" s="1"/>
      <c r="T31" s="1"/>
      <c r="U31" s="17"/>
      <c r="V31" s="17"/>
      <c r="W31" s="17"/>
      <c r="X31" s="17"/>
      <c r="Y31" s="17"/>
      <c r="Z31" s="1"/>
      <c r="AA31" s="1"/>
      <c r="AB31" s="17"/>
      <c r="AC31" s="17"/>
      <c r="AD31" s="17"/>
      <c r="AE31" s="17"/>
      <c r="AF31" s="17"/>
      <c r="AG31" s="1"/>
      <c r="AH31" s="1"/>
      <c r="AI31" s="17"/>
      <c r="AJ31" s="17"/>
      <c r="AK31" s="17"/>
      <c r="AL31" s="17"/>
      <c r="AM31" s="17"/>
      <c r="AN31" s="1"/>
    </row>
    <row r="32" spans="1:40" x14ac:dyDescent="0.25">
      <c r="A32" s="39"/>
      <c r="B32" s="161"/>
      <c r="C32" s="162"/>
      <c r="D32" s="162"/>
      <c r="E32" s="162"/>
      <c r="F32" s="162"/>
      <c r="G32" s="162"/>
      <c r="H32" s="163"/>
      <c r="I32" s="39"/>
      <c r="J32" s="3">
        <v>0.5625</v>
      </c>
      <c r="K32" s="17"/>
      <c r="L32" s="1"/>
      <c r="M32" s="1"/>
      <c r="N32" s="17"/>
      <c r="O32" s="17"/>
      <c r="P32" s="17"/>
      <c r="Q32" s="17"/>
      <c r="R32" s="17"/>
      <c r="S32" s="1"/>
      <c r="T32" s="1"/>
      <c r="U32" s="17"/>
      <c r="V32" s="17"/>
      <c r="W32" s="17"/>
      <c r="X32" s="17"/>
      <c r="Y32" s="17"/>
      <c r="Z32" s="1"/>
      <c r="AA32" s="1"/>
      <c r="AB32" s="17"/>
      <c r="AC32" s="17"/>
      <c r="AD32" s="17"/>
      <c r="AE32" s="17"/>
      <c r="AF32" s="17"/>
      <c r="AG32" s="1"/>
      <c r="AH32" s="1"/>
      <c r="AI32" s="17"/>
      <c r="AJ32" s="17"/>
      <c r="AK32" s="17"/>
      <c r="AL32" s="17"/>
      <c r="AM32" s="17"/>
      <c r="AN32" s="1"/>
    </row>
    <row r="33" spans="1:40" x14ac:dyDescent="0.25">
      <c r="A33" s="39"/>
      <c r="B33" s="161"/>
      <c r="C33" s="162"/>
      <c r="D33" s="162"/>
      <c r="E33" s="162"/>
      <c r="F33" s="162"/>
      <c r="G33" s="162"/>
      <c r="H33" s="163"/>
      <c r="I33" s="39"/>
      <c r="J33" s="3">
        <v>0.58333333333333304</v>
      </c>
      <c r="K33" s="119" t="s">
        <v>728</v>
      </c>
      <c r="L33" s="1"/>
      <c r="M33" s="1"/>
      <c r="N33" s="119" t="s">
        <v>728</v>
      </c>
      <c r="O33" s="119" t="s">
        <v>728</v>
      </c>
      <c r="P33" s="119" t="s">
        <v>728</v>
      </c>
      <c r="Q33" s="119" t="s">
        <v>728</v>
      </c>
      <c r="R33" s="119" t="s">
        <v>728</v>
      </c>
      <c r="S33" s="1"/>
      <c r="T33" s="1"/>
      <c r="U33" s="119" t="s">
        <v>728</v>
      </c>
      <c r="V33" s="119" t="s">
        <v>728</v>
      </c>
      <c r="W33" s="119" t="s">
        <v>728</v>
      </c>
      <c r="X33" s="119" t="s">
        <v>728</v>
      </c>
      <c r="Y33" s="119" t="s">
        <v>728</v>
      </c>
      <c r="Z33" s="1"/>
      <c r="AA33" s="1"/>
      <c r="AB33" s="119" t="s">
        <v>728</v>
      </c>
      <c r="AC33" s="119" t="s">
        <v>728</v>
      </c>
      <c r="AD33" s="119" t="s">
        <v>728</v>
      </c>
      <c r="AE33" s="119" t="s">
        <v>728</v>
      </c>
      <c r="AF33" s="119" t="s">
        <v>728</v>
      </c>
      <c r="AG33" s="1"/>
      <c r="AH33" s="1"/>
      <c r="AI33" s="119" t="s">
        <v>728</v>
      </c>
      <c r="AJ33" s="119" t="s">
        <v>728</v>
      </c>
      <c r="AK33" s="119" t="s">
        <v>728</v>
      </c>
      <c r="AL33" s="119" t="s">
        <v>728</v>
      </c>
      <c r="AM33" s="119" t="s">
        <v>729</v>
      </c>
      <c r="AN33" s="1"/>
    </row>
    <row r="34" spans="1:40" x14ac:dyDescent="0.25">
      <c r="A34" s="39"/>
      <c r="B34" s="161"/>
      <c r="C34" s="162"/>
      <c r="D34" s="162"/>
      <c r="E34" s="162"/>
      <c r="F34" s="162"/>
      <c r="G34" s="162"/>
      <c r="H34" s="163"/>
      <c r="I34" s="39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9"/>
      <c r="B35" s="161"/>
      <c r="C35" s="162"/>
      <c r="D35" s="162"/>
      <c r="E35" s="162"/>
      <c r="F35" s="162"/>
      <c r="G35" s="162"/>
      <c r="H35" s="163"/>
      <c r="I35" s="39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9"/>
      <c r="B36" s="161"/>
      <c r="C36" s="162"/>
      <c r="D36" s="162"/>
      <c r="E36" s="162"/>
      <c r="F36" s="162"/>
      <c r="G36" s="162"/>
      <c r="H36" s="163"/>
      <c r="I36" s="39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22.5" x14ac:dyDescent="0.25">
      <c r="A37" s="39"/>
      <c r="B37" s="161"/>
      <c r="C37" s="162"/>
      <c r="D37" s="162"/>
      <c r="E37" s="162"/>
      <c r="F37" s="162"/>
      <c r="G37" s="162"/>
      <c r="H37" s="163"/>
      <c r="I37" s="39"/>
      <c r="J37" s="3">
        <v>0.66666666666666696</v>
      </c>
      <c r="K37" s="1"/>
      <c r="L37" s="1"/>
      <c r="M37" s="1"/>
      <c r="N37" s="1"/>
      <c r="O37" s="119" t="s">
        <v>765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9"/>
      <c r="B38" s="161"/>
      <c r="C38" s="162"/>
      <c r="D38" s="162"/>
      <c r="E38" s="162"/>
      <c r="F38" s="162"/>
      <c r="G38" s="162"/>
      <c r="H38" s="163"/>
      <c r="I38" s="39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9"/>
      <c r="B39" s="161"/>
      <c r="C39" s="162"/>
      <c r="D39" s="162"/>
      <c r="E39" s="162"/>
      <c r="F39" s="162"/>
      <c r="G39" s="162"/>
      <c r="H39" s="163"/>
      <c r="I39" s="39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9"/>
      <c r="B40" s="161"/>
      <c r="C40" s="162"/>
      <c r="D40" s="162"/>
      <c r="E40" s="162"/>
      <c r="F40" s="162"/>
      <c r="G40" s="162"/>
      <c r="H40" s="163"/>
      <c r="I40" s="39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9"/>
      <c r="B41" s="161"/>
      <c r="C41" s="162"/>
      <c r="D41" s="162"/>
      <c r="E41" s="162"/>
      <c r="F41" s="162"/>
      <c r="G41" s="162"/>
      <c r="H41" s="163"/>
      <c r="I41" s="39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9"/>
      <c r="B42" s="161"/>
      <c r="C42" s="162"/>
      <c r="D42" s="162"/>
      <c r="E42" s="162"/>
      <c r="F42" s="162"/>
      <c r="G42" s="162"/>
      <c r="H42" s="163"/>
      <c r="I42" s="39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9"/>
      <c r="B43" s="161"/>
      <c r="C43" s="162"/>
      <c r="D43" s="162"/>
      <c r="E43" s="162"/>
      <c r="F43" s="162"/>
      <c r="G43" s="162"/>
      <c r="H43" s="163"/>
      <c r="I43" s="39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9"/>
      <c r="B44" s="161"/>
      <c r="C44" s="162"/>
      <c r="D44" s="162"/>
      <c r="E44" s="162"/>
      <c r="F44" s="162"/>
      <c r="G44" s="162"/>
      <c r="H44" s="163"/>
      <c r="I44" s="39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9"/>
      <c r="B45" s="161"/>
      <c r="C45" s="162"/>
      <c r="D45" s="162"/>
      <c r="E45" s="162"/>
      <c r="F45" s="162"/>
      <c r="G45" s="162"/>
      <c r="H45" s="163"/>
      <c r="I45" s="39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9"/>
      <c r="B46" s="161"/>
      <c r="C46" s="162"/>
      <c r="D46" s="162"/>
      <c r="E46" s="162"/>
      <c r="F46" s="162"/>
      <c r="G46" s="162"/>
      <c r="H46" s="163"/>
      <c r="I46" s="39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9"/>
      <c r="B47" s="161"/>
      <c r="C47" s="162"/>
      <c r="D47" s="162"/>
      <c r="E47" s="162"/>
      <c r="F47" s="162"/>
      <c r="G47" s="162"/>
      <c r="H47" s="163"/>
      <c r="I47" s="39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9"/>
      <c r="B48" s="161"/>
      <c r="C48" s="162"/>
      <c r="D48" s="162"/>
      <c r="E48" s="162"/>
      <c r="F48" s="162"/>
      <c r="G48" s="162"/>
      <c r="H48" s="163"/>
      <c r="I48" s="39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9"/>
      <c r="B49" s="161"/>
      <c r="C49" s="162"/>
      <c r="D49" s="162"/>
      <c r="E49" s="162"/>
      <c r="F49" s="162"/>
      <c r="G49" s="162"/>
      <c r="H49" s="163"/>
      <c r="I49" s="39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9"/>
      <c r="B50" s="161"/>
      <c r="C50" s="162"/>
      <c r="D50" s="162"/>
      <c r="E50" s="162"/>
      <c r="F50" s="162"/>
      <c r="G50" s="162"/>
      <c r="H50" s="163"/>
      <c r="I50" s="39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9"/>
      <c r="B51" s="161"/>
      <c r="C51" s="162"/>
      <c r="D51" s="162"/>
      <c r="E51" s="162"/>
      <c r="F51" s="162"/>
      <c r="G51" s="162"/>
      <c r="H51" s="163"/>
      <c r="I51" s="39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9"/>
      <c r="B52" s="40"/>
      <c r="C52" s="39"/>
      <c r="D52" s="39"/>
      <c r="E52" s="39"/>
      <c r="F52" s="39"/>
      <c r="G52" s="39"/>
      <c r="H52" s="39"/>
      <c r="I52" s="39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VLOOKUP(DATE(2018,6,B23),feriados,2)&lt;&gt;0</formula>
    </cfRule>
  </conditionalFormatting>
  <hyperlinks>
    <hyperlink ref="B4:I4" r:id="rId1" display="¿Tienes una consulta o comentario?"/>
    <hyperlink ref="G23" location="Jun!K2" display="Jun!K2"/>
    <hyperlink ref="H23" location="Jun!L2" display="Jun!L2"/>
    <hyperlink ref="B24" location="Jun!M2" display="Jun!M2"/>
    <hyperlink ref="C24" location="Jun!N2" display="Jun!N2"/>
    <hyperlink ref="D24" location="Jun!O2" display="Jun!O2"/>
    <hyperlink ref="E24" location="Jun!P2" display="Jun!P2"/>
    <hyperlink ref="F24" location="Jun!Q2" display="Jun!Q2"/>
    <hyperlink ref="G24" location="Jun!R2" display="Jun!R2"/>
    <hyperlink ref="H24" location="Jun!S2" display="Jun!S2"/>
    <hyperlink ref="B25" location="Jun!T2" display="Jun!T2"/>
    <hyperlink ref="C25" location="Jun!U2" display="Jun!U2"/>
    <hyperlink ref="D25" location="Jun!V2" display="Jun!V2"/>
    <hyperlink ref="E25" location="Jun!W2" display="Jun!W2"/>
    <hyperlink ref="F25" location="Jun!X2" display="Jun!X2"/>
    <hyperlink ref="G25" location="Jun!Y2" display="Jun!Y2"/>
    <hyperlink ref="H25" location="Jun!Z2" display="Jun!Z2"/>
    <hyperlink ref="B26" location="Jun!AA2" display="Jun!AA2"/>
    <hyperlink ref="C26" location="Jun!AB2" display="Jun!AB2"/>
    <hyperlink ref="D26" location="Jun!AC2" display="Jun!AC2"/>
    <hyperlink ref="E26" location="Jun!AD2" display="Jun!AD2"/>
    <hyperlink ref="F26" location="Jun!AE2" display="Jun!AE2"/>
    <hyperlink ref="G26" location="Jun!AF2" display="Jun!AF2"/>
    <hyperlink ref="H26" location="Jun!AG2" display="Jun!AG2"/>
    <hyperlink ref="B27" location="Jun!AH2" display="Jun!AH2"/>
    <hyperlink ref="C27" location="Jun!AI2" display="Jun!AI2"/>
    <hyperlink ref="D27" location="Jun!AJ2" display="Jun!AJ2"/>
    <hyperlink ref="E27" location="Jun!AK2" display="Jun!AK2"/>
    <hyperlink ref="F27" location="Jun!AL2" display="Jun!AL2"/>
    <hyperlink ref="G27" location="Jun!AM2" display="Jun!AM2"/>
    <hyperlink ref="H27" location="Jun!AN2" display="Jun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O53"/>
  <sheetViews>
    <sheetView showGridLines="0" zoomScaleNormal="100" workbookViewId="0">
      <pane xSplit="10" ySplit="4" topLeftCell="K21" activePane="bottomRight" state="frozen"/>
      <selection activeCell="K4" sqref="K4"/>
      <selection pane="topRight" activeCell="K4" sqref="K4"/>
      <selection pane="bottomLeft" activeCell="K4" sqref="K4"/>
      <selection pane="bottomRight" activeCell="L30" sqref="L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9"/>
      <c r="B1" s="37"/>
      <c r="C1" s="38"/>
      <c r="D1" s="155" t="s">
        <v>341</v>
      </c>
      <c r="E1" s="155"/>
      <c r="F1" s="155"/>
      <c r="G1" s="155"/>
      <c r="H1" s="155"/>
      <c r="I1" s="155"/>
      <c r="J1" s="156"/>
      <c r="K1" s="36">
        <v>43282</v>
      </c>
      <c r="L1" s="36">
        <v>43283</v>
      </c>
      <c r="M1" s="36">
        <v>43284</v>
      </c>
      <c r="N1" s="36">
        <v>43285</v>
      </c>
      <c r="O1" s="36">
        <v>43286</v>
      </c>
      <c r="P1" s="36">
        <v>43287</v>
      </c>
      <c r="Q1" s="36">
        <v>43288</v>
      </c>
      <c r="R1" s="36">
        <v>43289</v>
      </c>
      <c r="S1" s="36">
        <v>43290</v>
      </c>
      <c r="T1" s="36">
        <v>43291</v>
      </c>
      <c r="U1" s="36">
        <v>43292</v>
      </c>
      <c r="V1" s="36">
        <v>43293</v>
      </c>
      <c r="W1" s="36">
        <v>43294</v>
      </c>
      <c r="X1" s="36">
        <v>43295</v>
      </c>
      <c r="Y1" s="36">
        <v>43296</v>
      </c>
      <c r="Z1" s="36">
        <v>43297</v>
      </c>
      <c r="AA1" s="36">
        <v>43298</v>
      </c>
      <c r="AB1" s="36">
        <v>43299</v>
      </c>
      <c r="AC1" s="36">
        <v>43300</v>
      </c>
      <c r="AD1" s="36">
        <v>43301</v>
      </c>
      <c r="AE1" s="36">
        <v>43302</v>
      </c>
      <c r="AF1" s="36">
        <v>43303</v>
      </c>
      <c r="AG1" s="36">
        <v>43304</v>
      </c>
      <c r="AH1" s="36">
        <v>43305</v>
      </c>
      <c r="AI1" s="36">
        <v>43306</v>
      </c>
      <c r="AJ1" s="36">
        <v>43307</v>
      </c>
      <c r="AK1" s="36">
        <v>43308</v>
      </c>
      <c r="AL1" s="36">
        <v>43309</v>
      </c>
      <c r="AM1" s="36">
        <v>43310</v>
      </c>
      <c r="AN1" s="36">
        <v>43311</v>
      </c>
      <c r="AO1" s="36">
        <v>43312</v>
      </c>
    </row>
    <row r="2" spans="1:41" ht="36" customHeight="1" x14ac:dyDescent="0.4">
      <c r="A2" s="39"/>
      <c r="B2" s="157" t="s">
        <v>49</v>
      </c>
      <c r="C2" s="158"/>
      <c r="D2" s="149" t="s">
        <v>12</v>
      </c>
      <c r="E2" s="150"/>
      <c r="F2" s="150"/>
      <c r="G2" s="150"/>
      <c r="H2" s="150"/>
      <c r="I2" s="150"/>
      <c r="J2" s="151"/>
      <c r="K2" s="91" t="s">
        <v>177</v>
      </c>
      <c r="L2" s="49" t="s">
        <v>178</v>
      </c>
      <c r="M2" s="49" t="s">
        <v>179</v>
      </c>
      <c r="N2" s="49" t="s">
        <v>180</v>
      </c>
      <c r="O2" s="49" t="s">
        <v>181</v>
      </c>
      <c r="P2" s="49" t="s">
        <v>182</v>
      </c>
      <c r="Q2" s="49" t="s">
        <v>183</v>
      </c>
      <c r="R2" s="91" t="s">
        <v>184</v>
      </c>
      <c r="S2" s="49" t="s">
        <v>185</v>
      </c>
      <c r="T2" s="49" t="s">
        <v>186</v>
      </c>
      <c r="U2" s="49" t="s">
        <v>187</v>
      </c>
      <c r="V2" s="49" t="s">
        <v>188</v>
      </c>
      <c r="W2" s="49" t="s">
        <v>189</v>
      </c>
      <c r="X2" s="49" t="s">
        <v>190</v>
      </c>
      <c r="Y2" s="91" t="s">
        <v>191</v>
      </c>
      <c r="Z2" s="49" t="s">
        <v>192</v>
      </c>
      <c r="AA2" s="49" t="s">
        <v>193</v>
      </c>
      <c r="AB2" s="49" t="s">
        <v>194</v>
      </c>
      <c r="AC2" s="49" t="s">
        <v>195</v>
      </c>
      <c r="AD2" s="49" t="s">
        <v>196</v>
      </c>
      <c r="AE2" s="49" t="s">
        <v>197</v>
      </c>
      <c r="AF2" s="91" t="s">
        <v>198</v>
      </c>
      <c r="AG2" s="49" t="s">
        <v>199</v>
      </c>
      <c r="AH2" s="49" t="s">
        <v>200</v>
      </c>
      <c r="AI2" s="49" t="s">
        <v>201</v>
      </c>
      <c r="AJ2" s="49" t="s">
        <v>202</v>
      </c>
      <c r="AK2" s="49" t="s">
        <v>203</v>
      </c>
      <c r="AL2" s="49" t="s">
        <v>204</v>
      </c>
      <c r="AM2" s="91" t="s">
        <v>205</v>
      </c>
      <c r="AN2" s="49" t="s">
        <v>206</v>
      </c>
      <c r="AO2" s="49" t="s">
        <v>207</v>
      </c>
    </row>
    <row r="3" spans="1:41" ht="15" customHeight="1" x14ac:dyDescent="0.25">
      <c r="A3" s="39"/>
      <c r="B3" s="159"/>
      <c r="C3" s="160"/>
      <c r="D3" s="152"/>
      <c r="E3" s="153"/>
      <c r="F3" s="153"/>
      <c r="G3" s="153"/>
      <c r="H3" s="153"/>
      <c r="I3" s="153"/>
      <c r="J3" s="154"/>
      <c r="K3" s="50" t="s">
        <v>529</v>
      </c>
      <c r="L3" s="50" t="s">
        <v>530</v>
      </c>
      <c r="M3" s="50" t="s">
        <v>531</v>
      </c>
      <c r="N3" s="50" t="s">
        <v>532</v>
      </c>
      <c r="O3" s="50" t="s">
        <v>533</v>
      </c>
      <c r="P3" s="50" t="s">
        <v>534</v>
      </c>
      <c r="Q3" s="50" t="s">
        <v>535</v>
      </c>
      <c r="R3" s="50" t="s">
        <v>536</v>
      </c>
      <c r="S3" s="50" t="s">
        <v>537</v>
      </c>
      <c r="T3" s="50" t="s">
        <v>538</v>
      </c>
      <c r="U3" s="50" t="s">
        <v>539</v>
      </c>
      <c r="V3" s="50" t="s">
        <v>540</v>
      </c>
      <c r="W3" s="50" t="s">
        <v>541</v>
      </c>
      <c r="X3" s="50" t="s">
        <v>542</v>
      </c>
      <c r="Y3" s="50" t="s">
        <v>543</v>
      </c>
      <c r="Z3" s="50" t="s">
        <v>544</v>
      </c>
      <c r="AA3" s="50" t="s">
        <v>545</v>
      </c>
      <c r="AB3" s="50" t="s">
        <v>546</v>
      </c>
      <c r="AC3" s="50" t="s">
        <v>547</v>
      </c>
      <c r="AD3" s="50" t="s">
        <v>548</v>
      </c>
      <c r="AE3" s="50" t="s">
        <v>549</v>
      </c>
      <c r="AF3" s="50" t="s">
        <v>550</v>
      </c>
      <c r="AG3" s="50" t="s">
        <v>551</v>
      </c>
      <c r="AH3" s="50" t="s">
        <v>552</v>
      </c>
      <c r="AI3" s="50" t="s">
        <v>553</v>
      </c>
      <c r="AJ3" s="50" t="s">
        <v>554</v>
      </c>
      <c r="AK3" s="50" t="s">
        <v>555</v>
      </c>
      <c r="AL3" s="50" t="s">
        <v>556</v>
      </c>
      <c r="AM3" s="50" t="s">
        <v>557</v>
      </c>
      <c r="AN3" s="50" t="s">
        <v>558</v>
      </c>
      <c r="AO3" s="50" t="s">
        <v>559</v>
      </c>
    </row>
    <row r="4" spans="1:41" ht="14.25" customHeight="1" x14ac:dyDescent="0.25">
      <c r="A4" s="39"/>
      <c r="B4" s="147" t="s">
        <v>41</v>
      </c>
      <c r="C4" s="147"/>
      <c r="D4" s="147"/>
      <c r="E4" s="147"/>
      <c r="F4" s="147"/>
      <c r="G4" s="147"/>
      <c r="H4" s="147"/>
      <c r="I4" s="147"/>
      <c r="J4" s="148"/>
      <c r="K4" s="71" t="str">
        <f t="shared" ref="K4:AO4" si="0">IF(VLOOKUP(K1,feriados,2)=0,"",VLOOKUP(K1,feriados,2))</f>
        <v/>
      </c>
      <c r="L4" s="71" t="str">
        <f t="shared" si="0"/>
        <v/>
      </c>
      <c r="M4" s="71" t="str">
        <f t="shared" si="0"/>
        <v/>
      </c>
      <c r="N4" s="71" t="str">
        <f t="shared" si="0"/>
        <v/>
      </c>
      <c r="O4" s="71" t="str">
        <f t="shared" si="0"/>
        <v/>
      </c>
      <c r="P4" s="71" t="str">
        <f t="shared" si="0"/>
        <v/>
      </c>
      <c r="Q4" s="71" t="str">
        <f t="shared" si="0"/>
        <v/>
      </c>
      <c r="R4" s="71" t="str">
        <f t="shared" si="0"/>
        <v/>
      </c>
      <c r="S4" s="71" t="str">
        <f t="shared" si="0"/>
        <v/>
      </c>
      <c r="T4" s="71" t="str">
        <f t="shared" si="0"/>
        <v/>
      </c>
      <c r="U4" s="71" t="str">
        <f t="shared" si="0"/>
        <v/>
      </c>
      <c r="V4" s="71" t="str">
        <f t="shared" si="0"/>
        <v/>
      </c>
      <c r="W4" s="71" t="str">
        <f t="shared" si="0"/>
        <v/>
      </c>
      <c r="X4" s="71" t="str">
        <f t="shared" si="0"/>
        <v/>
      </c>
      <c r="Y4" s="71" t="str">
        <f t="shared" si="0"/>
        <v/>
      </c>
      <c r="Z4" s="71" t="str">
        <f t="shared" si="0"/>
        <v/>
      </c>
      <c r="AA4" s="71" t="str">
        <f t="shared" si="0"/>
        <v/>
      </c>
      <c r="AB4" s="71" t="str">
        <f t="shared" si="0"/>
        <v/>
      </c>
      <c r="AC4" s="71" t="str">
        <f t="shared" si="0"/>
        <v/>
      </c>
      <c r="AD4" s="71" t="str">
        <f t="shared" si="0"/>
        <v/>
      </c>
      <c r="AE4" s="71" t="str">
        <f t="shared" si="0"/>
        <v/>
      </c>
      <c r="AF4" s="71" t="str">
        <f t="shared" si="0"/>
        <v/>
      </c>
      <c r="AG4" s="71" t="str">
        <f t="shared" si="0"/>
        <v/>
      </c>
      <c r="AH4" s="71" t="str">
        <f t="shared" si="0"/>
        <v/>
      </c>
      <c r="AI4" s="71" t="str">
        <f t="shared" si="0"/>
        <v/>
      </c>
      <c r="AJ4" s="71" t="str">
        <f t="shared" si="0"/>
        <v/>
      </c>
      <c r="AK4" s="71" t="str">
        <f t="shared" si="0"/>
        <v/>
      </c>
      <c r="AL4" s="71" t="str">
        <f t="shared" si="0"/>
        <v/>
      </c>
      <c r="AM4" s="71" t="str">
        <f t="shared" si="0"/>
        <v/>
      </c>
      <c r="AN4" s="71" t="str">
        <f t="shared" si="0"/>
        <v/>
      </c>
      <c r="AO4" s="71" t="str">
        <f t="shared" si="0"/>
        <v/>
      </c>
    </row>
    <row r="5" spans="1:41" ht="15" hidden="1" customHeight="1" x14ac:dyDescent="0.25">
      <c r="A5" s="39"/>
      <c r="B5" s="39"/>
      <c r="C5" s="39"/>
      <c r="D5" s="39"/>
      <c r="E5" s="39"/>
      <c r="F5" s="39"/>
      <c r="G5" s="39"/>
      <c r="H5" s="39"/>
      <c r="I5" s="39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9"/>
      <c r="B9" s="39"/>
      <c r="C9" s="39"/>
      <c r="D9" s="39"/>
      <c r="E9" s="39"/>
      <c r="F9" s="39"/>
      <c r="G9" s="39"/>
      <c r="H9" s="39"/>
      <c r="I9" s="39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9"/>
      <c r="B11" s="39"/>
      <c r="C11" s="39"/>
      <c r="D11" s="39"/>
      <c r="E11" s="39"/>
      <c r="F11" s="39"/>
      <c r="G11" s="39"/>
      <c r="H11" s="39"/>
      <c r="I11" s="39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9"/>
      <c r="B13" s="39"/>
      <c r="C13" s="39"/>
      <c r="D13" s="39"/>
      <c r="E13" s="39"/>
      <c r="F13" s="39"/>
      <c r="G13" s="39"/>
      <c r="H13" s="39"/>
      <c r="I13" s="39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9"/>
      <c r="B15" s="39"/>
      <c r="C15" s="39"/>
      <c r="D15" s="39"/>
      <c r="E15" s="39"/>
      <c r="F15" s="39"/>
      <c r="G15" s="39"/>
      <c r="H15" s="39"/>
      <c r="I15" s="39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9"/>
      <c r="B16" s="39"/>
      <c r="C16" s="39"/>
      <c r="D16" s="39"/>
      <c r="E16" s="39"/>
      <c r="F16" s="39"/>
      <c r="G16" s="39"/>
      <c r="H16" s="39"/>
      <c r="I16" s="39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">
        <v>0.33333333333333331</v>
      </c>
      <c r="K21" s="1"/>
      <c r="L21" s="119" t="s">
        <v>726</v>
      </c>
      <c r="M21" s="119" t="s">
        <v>726</v>
      </c>
      <c r="N21" s="119" t="s">
        <v>726</v>
      </c>
      <c r="O21" s="119" t="s">
        <v>726</v>
      </c>
      <c r="P21" s="119" t="s">
        <v>726</v>
      </c>
      <c r="Q21" s="1"/>
      <c r="R21" s="1"/>
      <c r="S21" s="119" t="s">
        <v>726</v>
      </c>
      <c r="T21" s="119" t="s">
        <v>726</v>
      </c>
      <c r="U21" s="119" t="s">
        <v>726</v>
      </c>
      <c r="V21" s="119" t="s">
        <v>726</v>
      </c>
      <c r="W21" s="119" t="s">
        <v>726</v>
      </c>
      <c r="X21" s="1"/>
      <c r="Y21" s="17"/>
      <c r="Z21" s="119" t="s">
        <v>726</v>
      </c>
      <c r="AA21" s="119" t="s">
        <v>726</v>
      </c>
      <c r="AB21" s="119" t="s">
        <v>726</v>
      </c>
      <c r="AC21" s="119" t="s">
        <v>726</v>
      </c>
      <c r="AD21" s="119" t="s">
        <v>726</v>
      </c>
      <c r="AE21" s="1"/>
      <c r="AF21" s="1"/>
      <c r="AG21" s="119" t="s">
        <v>726</v>
      </c>
      <c r="AH21" s="119" t="s">
        <v>726</v>
      </c>
      <c r="AI21" s="119" t="s">
        <v>726</v>
      </c>
      <c r="AJ21" s="119" t="s">
        <v>726</v>
      </c>
      <c r="AK21" s="119" t="s">
        <v>726</v>
      </c>
      <c r="AL21" s="1"/>
      <c r="AM21" s="1"/>
      <c r="AN21" s="119" t="s">
        <v>726</v>
      </c>
      <c r="AO21" s="119" t="s">
        <v>726</v>
      </c>
    </row>
    <row r="22" spans="1:41" x14ac:dyDescent="0.25">
      <c r="A22" s="39"/>
      <c r="B22" s="35" t="s">
        <v>0</v>
      </c>
      <c r="C22" s="35" t="s">
        <v>1</v>
      </c>
      <c r="D22" s="35" t="s">
        <v>2</v>
      </c>
      <c r="E22" s="35" t="s">
        <v>2</v>
      </c>
      <c r="F22" s="35" t="s">
        <v>3</v>
      </c>
      <c r="G22" s="35" t="s">
        <v>4</v>
      </c>
      <c r="H22" s="35" t="s">
        <v>5</v>
      </c>
      <c r="I22" s="24"/>
      <c r="J22" s="3">
        <v>0.35416666666666669</v>
      </c>
      <c r="K22" s="1"/>
      <c r="L22" s="119" t="s">
        <v>727</v>
      </c>
      <c r="M22" s="119" t="s">
        <v>727</v>
      </c>
      <c r="N22" s="119" t="s">
        <v>727</v>
      </c>
      <c r="O22" s="119" t="s">
        <v>727</v>
      </c>
      <c r="P22" s="119" t="s">
        <v>727</v>
      </c>
      <c r="Q22" s="1"/>
      <c r="R22" s="1"/>
      <c r="S22" s="119" t="s">
        <v>727</v>
      </c>
      <c r="T22" s="119" t="s">
        <v>727</v>
      </c>
      <c r="U22" s="119" t="s">
        <v>727</v>
      </c>
      <c r="V22" s="119" t="s">
        <v>727</v>
      </c>
      <c r="W22" s="119" t="s">
        <v>727</v>
      </c>
      <c r="X22" s="1"/>
      <c r="Y22" s="17"/>
      <c r="Z22" s="119" t="s">
        <v>727</v>
      </c>
      <c r="AA22" s="119" t="s">
        <v>727</v>
      </c>
      <c r="AB22" s="119" t="s">
        <v>727</v>
      </c>
      <c r="AC22" s="119" t="s">
        <v>727</v>
      </c>
      <c r="AD22" s="119" t="s">
        <v>727</v>
      </c>
      <c r="AE22" s="1"/>
      <c r="AF22" s="1"/>
      <c r="AG22" s="119" t="s">
        <v>727</v>
      </c>
      <c r="AH22" s="119" t="s">
        <v>727</v>
      </c>
      <c r="AI22" s="119" t="s">
        <v>727</v>
      </c>
      <c r="AJ22" s="119" t="s">
        <v>727</v>
      </c>
      <c r="AK22" s="119" t="s">
        <v>727</v>
      </c>
      <c r="AL22" s="1"/>
      <c r="AM22" s="1"/>
      <c r="AN22" s="119" t="s">
        <v>727</v>
      </c>
      <c r="AO22" s="119" t="s">
        <v>727</v>
      </c>
    </row>
    <row r="23" spans="1:41" x14ac:dyDescent="0.25">
      <c r="A23" s="39"/>
      <c r="B23" s="92">
        <v>1</v>
      </c>
      <c r="C23" s="32">
        <v>2</v>
      </c>
      <c r="D23" s="32">
        <v>3</v>
      </c>
      <c r="E23" s="32">
        <v>4</v>
      </c>
      <c r="F23" s="32">
        <v>5</v>
      </c>
      <c r="G23" s="32">
        <v>6</v>
      </c>
      <c r="H23" s="32">
        <v>7</v>
      </c>
      <c r="I23" s="24"/>
      <c r="J23" s="3">
        <v>0.375</v>
      </c>
      <c r="K23" s="1"/>
      <c r="L23" s="120"/>
      <c r="M23" s="120"/>
      <c r="N23" s="120"/>
      <c r="O23" s="120"/>
      <c r="P23" s="120"/>
      <c r="Q23" s="1"/>
      <c r="R23" s="1"/>
      <c r="S23" s="120"/>
      <c r="T23" s="120"/>
      <c r="U23" s="120"/>
      <c r="V23" s="120"/>
      <c r="W23" s="120"/>
      <c r="X23" s="1"/>
      <c r="Y23" s="17"/>
      <c r="Z23" s="120"/>
      <c r="AA23" s="120"/>
      <c r="AB23" s="120"/>
      <c r="AC23" s="120"/>
      <c r="AD23" s="120"/>
      <c r="AE23" s="1"/>
      <c r="AF23" s="1"/>
      <c r="AG23" s="120"/>
      <c r="AH23" s="120"/>
      <c r="AI23" s="120"/>
      <c r="AJ23" s="120"/>
      <c r="AK23" s="120"/>
      <c r="AL23" s="1"/>
      <c r="AM23" s="1"/>
      <c r="AN23" s="120"/>
      <c r="AO23" s="120"/>
    </row>
    <row r="24" spans="1:41" x14ac:dyDescent="0.25">
      <c r="A24" s="39"/>
      <c r="B24" s="93">
        <v>8</v>
      </c>
      <c r="C24" s="32">
        <v>9</v>
      </c>
      <c r="D24" s="32">
        <v>10</v>
      </c>
      <c r="E24" s="32">
        <v>11</v>
      </c>
      <c r="F24" s="32">
        <v>12</v>
      </c>
      <c r="G24" s="32">
        <v>13</v>
      </c>
      <c r="H24" s="32">
        <v>14</v>
      </c>
      <c r="I24" s="24"/>
      <c r="J24" s="3">
        <v>0.39583333333333298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x14ac:dyDescent="0.25">
      <c r="A25" s="39"/>
      <c r="B25" s="93">
        <v>15</v>
      </c>
      <c r="C25" s="32">
        <v>16</v>
      </c>
      <c r="D25" s="32">
        <v>17</v>
      </c>
      <c r="E25" s="32">
        <v>18</v>
      </c>
      <c r="F25" s="32">
        <v>19</v>
      </c>
      <c r="G25" s="32">
        <v>20</v>
      </c>
      <c r="H25" s="32">
        <v>21</v>
      </c>
      <c r="I25" s="24"/>
      <c r="J25" s="3">
        <v>0.41666666666666702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1:41" x14ac:dyDescent="0.25">
      <c r="A26" s="39"/>
      <c r="B26" s="93">
        <v>22</v>
      </c>
      <c r="C26" s="32">
        <v>23</v>
      </c>
      <c r="D26" s="32">
        <v>24</v>
      </c>
      <c r="E26" s="32">
        <v>25</v>
      </c>
      <c r="F26" s="32">
        <v>26</v>
      </c>
      <c r="G26" s="32">
        <v>27</v>
      </c>
      <c r="H26" s="32">
        <v>28</v>
      </c>
      <c r="I26" s="24"/>
      <c r="J26" s="3">
        <v>0.4375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x14ac:dyDescent="0.25">
      <c r="A27" s="39"/>
      <c r="B27" s="93">
        <v>29</v>
      </c>
      <c r="C27" s="32">
        <v>30</v>
      </c>
      <c r="D27" s="32">
        <v>31</v>
      </c>
      <c r="E27" s="33"/>
      <c r="F27" s="33"/>
      <c r="G27" s="33"/>
      <c r="H27" s="33"/>
      <c r="I27" s="24"/>
      <c r="J27" s="3">
        <v>0.45833333333333298</v>
      </c>
      <c r="K27" s="17"/>
      <c r="L27" s="17"/>
      <c r="M27" s="17"/>
      <c r="N27" s="17"/>
      <c r="O27" s="119"/>
      <c r="P27" s="17"/>
      <c r="Q27" s="17"/>
      <c r="R27" s="17"/>
      <c r="S27" s="17"/>
      <c r="T27" s="17"/>
      <c r="U27" s="17"/>
      <c r="V27" s="119"/>
      <c r="W27" s="17"/>
      <c r="X27" s="17"/>
      <c r="Y27" s="17"/>
      <c r="Z27" s="17"/>
      <c r="AA27" s="17"/>
      <c r="AB27" s="17"/>
      <c r="AC27" s="119"/>
      <c r="AD27" s="17"/>
      <c r="AE27" s="17"/>
      <c r="AF27" s="17"/>
      <c r="AG27" s="17"/>
      <c r="AH27" s="17"/>
      <c r="AI27" s="17"/>
      <c r="AJ27" s="119"/>
      <c r="AK27" s="17"/>
      <c r="AL27" s="17"/>
      <c r="AM27" s="17"/>
      <c r="AN27" s="119"/>
      <c r="AO27" s="17"/>
    </row>
    <row r="28" spans="1:41" x14ac:dyDescent="0.25">
      <c r="A28" s="39"/>
      <c r="B28" s="94"/>
      <c r="C28" s="33"/>
      <c r="D28" s="33"/>
      <c r="E28" s="33"/>
      <c r="F28" s="33"/>
      <c r="G28" s="33"/>
      <c r="H28" s="33"/>
      <c r="I28" s="24"/>
      <c r="J28" s="3">
        <v>0.47916666666666702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</row>
    <row r="29" spans="1:41" x14ac:dyDescent="0.25">
      <c r="A29" s="39"/>
      <c r="B29" s="25"/>
      <c r="C29" s="24"/>
      <c r="D29" s="24"/>
      <c r="E29" s="24"/>
      <c r="F29" s="24"/>
      <c r="G29" s="24"/>
      <c r="H29" s="24"/>
      <c r="I29" s="24"/>
      <c r="J29" s="3">
        <v>0.5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x14ac:dyDescent="0.25">
      <c r="A30" s="39"/>
      <c r="B30" s="164" t="s">
        <v>75</v>
      </c>
      <c r="C30" s="165"/>
      <c r="D30" s="165"/>
      <c r="E30" s="165"/>
      <c r="F30" s="165"/>
      <c r="G30" s="165"/>
      <c r="H30" s="166"/>
      <c r="I30" s="24"/>
      <c r="J30" s="3">
        <v>0.52083333333333304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1:41" x14ac:dyDescent="0.25">
      <c r="A31" s="39"/>
      <c r="B31" s="161"/>
      <c r="C31" s="162"/>
      <c r="D31" s="162"/>
      <c r="E31" s="162"/>
      <c r="F31" s="162"/>
      <c r="G31" s="162"/>
      <c r="H31" s="163"/>
      <c r="I31" s="24"/>
      <c r="J31" s="3">
        <v>0.54166666666666696</v>
      </c>
      <c r="K31" s="1"/>
      <c r="L31" s="17"/>
      <c r="M31" s="17"/>
      <c r="N31" s="17"/>
      <c r="O31" s="17"/>
      <c r="P31" s="17"/>
      <c r="Q31" s="1"/>
      <c r="R31" s="1"/>
      <c r="S31" s="17"/>
      <c r="T31" s="17"/>
      <c r="U31" s="17"/>
      <c r="V31" s="17"/>
      <c r="W31" s="17"/>
      <c r="X31" s="1"/>
      <c r="Y31" s="1"/>
      <c r="Z31" s="17"/>
      <c r="AA31" s="17"/>
      <c r="AB31" s="17"/>
      <c r="AC31" s="17"/>
      <c r="AD31" s="17"/>
      <c r="AE31" s="1"/>
      <c r="AF31" s="1"/>
      <c r="AG31" s="17"/>
      <c r="AH31" s="17"/>
      <c r="AI31" s="17"/>
      <c r="AJ31" s="17"/>
      <c r="AK31" s="17"/>
      <c r="AL31" s="1"/>
      <c r="AM31" s="1"/>
      <c r="AN31" s="17"/>
      <c r="AO31" s="17"/>
    </row>
    <row r="32" spans="1:41" x14ac:dyDescent="0.25">
      <c r="A32" s="39"/>
      <c r="B32" s="161"/>
      <c r="C32" s="162"/>
      <c r="D32" s="162"/>
      <c r="E32" s="162"/>
      <c r="F32" s="162"/>
      <c r="G32" s="162"/>
      <c r="H32" s="163"/>
      <c r="I32" s="24"/>
      <c r="J32" s="3">
        <v>0.5625</v>
      </c>
      <c r="K32" s="1"/>
      <c r="L32" s="17"/>
      <c r="M32" s="17"/>
      <c r="N32" s="17"/>
      <c r="O32" s="17"/>
      <c r="P32" s="119" t="s">
        <v>768</v>
      </c>
      <c r="Q32" s="1"/>
      <c r="R32" s="1"/>
      <c r="S32" s="17"/>
      <c r="T32" s="17"/>
      <c r="U32" s="17"/>
      <c r="V32" s="17"/>
      <c r="W32" s="17"/>
      <c r="X32" s="1"/>
      <c r="Y32" s="1"/>
      <c r="Z32" s="17"/>
      <c r="AA32" s="17"/>
      <c r="AB32" s="17"/>
      <c r="AC32" s="17"/>
      <c r="AD32" s="17"/>
      <c r="AE32" s="1"/>
      <c r="AF32" s="1"/>
      <c r="AG32" s="17"/>
      <c r="AH32" s="17"/>
      <c r="AI32" s="17"/>
      <c r="AJ32" s="17"/>
      <c r="AK32" s="17"/>
      <c r="AL32" s="1"/>
      <c r="AM32" s="1"/>
      <c r="AN32" s="17"/>
      <c r="AO32" s="17"/>
    </row>
    <row r="33" spans="1:41" x14ac:dyDescent="0.25">
      <c r="A33" s="39"/>
      <c r="B33" s="161"/>
      <c r="C33" s="162"/>
      <c r="D33" s="162"/>
      <c r="E33" s="162"/>
      <c r="F33" s="162"/>
      <c r="G33" s="162"/>
      <c r="H33" s="163"/>
      <c r="I33" s="24"/>
      <c r="J33" s="3">
        <v>0.58333333333333304</v>
      </c>
      <c r="K33" s="26"/>
      <c r="L33" s="119" t="s">
        <v>728</v>
      </c>
      <c r="M33" s="119" t="s">
        <v>728</v>
      </c>
      <c r="N33" s="119" t="s">
        <v>728</v>
      </c>
      <c r="O33" s="119" t="s">
        <v>728</v>
      </c>
      <c r="P33" s="119" t="s">
        <v>728</v>
      </c>
      <c r="Q33" s="1"/>
      <c r="R33" s="1"/>
      <c r="S33" s="119" t="s">
        <v>728</v>
      </c>
      <c r="T33" s="119" t="s">
        <v>728</v>
      </c>
      <c r="U33" s="119" t="s">
        <v>728</v>
      </c>
      <c r="V33" s="119" t="s">
        <v>728</v>
      </c>
      <c r="W33" s="119" t="s">
        <v>728</v>
      </c>
      <c r="X33" s="1"/>
      <c r="Y33" s="1"/>
      <c r="Z33" s="119" t="s">
        <v>728</v>
      </c>
      <c r="AA33" s="119" t="s">
        <v>728</v>
      </c>
      <c r="AB33" s="119" t="s">
        <v>728</v>
      </c>
      <c r="AC33" s="119" t="s">
        <v>728</v>
      </c>
      <c r="AD33" s="119" t="s">
        <v>728</v>
      </c>
      <c r="AE33" s="1"/>
      <c r="AF33" s="1"/>
      <c r="AG33" s="119" t="s">
        <v>728</v>
      </c>
      <c r="AH33" s="119" t="s">
        <v>728</v>
      </c>
      <c r="AI33" s="119" t="s">
        <v>728</v>
      </c>
      <c r="AJ33" s="119" t="s">
        <v>728</v>
      </c>
      <c r="AK33" s="119" t="s">
        <v>728</v>
      </c>
      <c r="AL33" s="1"/>
      <c r="AM33" s="1"/>
      <c r="AN33" s="119" t="s">
        <v>728</v>
      </c>
      <c r="AO33" s="119" t="s">
        <v>728</v>
      </c>
    </row>
    <row r="34" spans="1:41" x14ac:dyDescent="0.25">
      <c r="A34" s="39"/>
      <c r="B34" s="161"/>
      <c r="C34" s="162"/>
      <c r="D34" s="162"/>
      <c r="E34" s="162"/>
      <c r="F34" s="162"/>
      <c r="G34" s="162"/>
      <c r="H34" s="163"/>
      <c r="I34" s="24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9"/>
      <c r="B35" s="161"/>
      <c r="C35" s="162"/>
      <c r="D35" s="162"/>
      <c r="E35" s="162"/>
      <c r="F35" s="162"/>
      <c r="G35" s="162"/>
      <c r="H35" s="163"/>
      <c r="I35" s="24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9"/>
      <c r="B36" s="161"/>
      <c r="C36" s="162"/>
      <c r="D36" s="162"/>
      <c r="E36" s="162"/>
      <c r="F36" s="162"/>
      <c r="G36" s="162"/>
      <c r="H36" s="163"/>
      <c r="I36" s="24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9"/>
      <c r="B37" s="161"/>
      <c r="C37" s="162"/>
      <c r="D37" s="162"/>
      <c r="E37" s="162"/>
      <c r="F37" s="162"/>
      <c r="G37" s="162"/>
      <c r="H37" s="163"/>
      <c r="I37" s="24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19" t="s">
        <v>769</v>
      </c>
      <c r="AJ37" s="1"/>
      <c r="AK37" s="1"/>
      <c r="AL37" s="1"/>
      <c r="AM37" s="1"/>
      <c r="AN37" s="1"/>
      <c r="AO37" s="1"/>
    </row>
    <row r="38" spans="1:41" x14ac:dyDescent="0.25">
      <c r="A38" s="39"/>
      <c r="B38" s="161"/>
      <c r="C38" s="162"/>
      <c r="D38" s="162"/>
      <c r="E38" s="162"/>
      <c r="F38" s="162"/>
      <c r="G38" s="162"/>
      <c r="H38" s="163"/>
      <c r="I38" s="24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9"/>
      <c r="B39" s="161"/>
      <c r="C39" s="162"/>
      <c r="D39" s="162"/>
      <c r="E39" s="162"/>
      <c r="F39" s="162"/>
      <c r="G39" s="162"/>
      <c r="H39" s="163"/>
      <c r="I39" s="24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9"/>
      <c r="B40" s="161"/>
      <c r="C40" s="162"/>
      <c r="D40" s="162"/>
      <c r="E40" s="162"/>
      <c r="F40" s="162"/>
      <c r="G40" s="162"/>
      <c r="H40" s="163"/>
      <c r="I40" s="24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9"/>
      <c r="B41" s="161"/>
      <c r="C41" s="162"/>
      <c r="D41" s="162"/>
      <c r="E41" s="162"/>
      <c r="F41" s="162"/>
      <c r="G41" s="162"/>
      <c r="H41" s="163"/>
      <c r="I41" s="24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9"/>
      <c r="B42" s="161"/>
      <c r="C42" s="162"/>
      <c r="D42" s="162"/>
      <c r="E42" s="162"/>
      <c r="F42" s="162"/>
      <c r="G42" s="162"/>
      <c r="H42" s="163"/>
      <c r="I42" s="24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9"/>
      <c r="B43" s="161"/>
      <c r="C43" s="162"/>
      <c r="D43" s="162"/>
      <c r="E43" s="162"/>
      <c r="F43" s="162"/>
      <c r="G43" s="162"/>
      <c r="H43" s="163"/>
      <c r="I43" s="24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9"/>
      <c r="B44" s="161"/>
      <c r="C44" s="162"/>
      <c r="D44" s="162"/>
      <c r="E44" s="162"/>
      <c r="F44" s="162"/>
      <c r="G44" s="162"/>
      <c r="H44" s="163"/>
      <c r="I44" s="24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9"/>
      <c r="B45" s="161"/>
      <c r="C45" s="162"/>
      <c r="D45" s="162"/>
      <c r="E45" s="162"/>
      <c r="F45" s="162"/>
      <c r="G45" s="162"/>
      <c r="H45" s="163"/>
      <c r="I45" s="24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9"/>
      <c r="B46" s="161"/>
      <c r="C46" s="162"/>
      <c r="D46" s="162"/>
      <c r="E46" s="162"/>
      <c r="F46" s="162"/>
      <c r="G46" s="162"/>
      <c r="H46" s="163"/>
      <c r="I46" s="24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9"/>
      <c r="B47" s="161"/>
      <c r="C47" s="162"/>
      <c r="D47" s="162"/>
      <c r="E47" s="162"/>
      <c r="F47" s="162"/>
      <c r="G47" s="162"/>
      <c r="H47" s="163"/>
      <c r="I47" s="24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9"/>
      <c r="B48" s="161"/>
      <c r="C48" s="162"/>
      <c r="D48" s="162"/>
      <c r="E48" s="162"/>
      <c r="F48" s="162"/>
      <c r="G48" s="162"/>
      <c r="H48" s="163"/>
      <c r="I48" s="24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9"/>
      <c r="B49" s="161"/>
      <c r="C49" s="162"/>
      <c r="D49" s="162"/>
      <c r="E49" s="162"/>
      <c r="F49" s="162"/>
      <c r="G49" s="162"/>
      <c r="H49" s="163"/>
      <c r="I49" s="24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9"/>
      <c r="B50" s="161"/>
      <c r="C50" s="162"/>
      <c r="D50" s="162"/>
      <c r="E50" s="162"/>
      <c r="F50" s="162"/>
      <c r="G50" s="162"/>
      <c r="H50" s="163"/>
      <c r="I50" s="24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9"/>
      <c r="B51" s="161"/>
      <c r="C51" s="162"/>
      <c r="D51" s="162"/>
      <c r="E51" s="162"/>
      <c r="F51" s="162"/>
      <c r="G51" s="162"/>
      <c r="H51" s="163"/>
      <c r="I51" s="24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9"/>
      <c r="B52" s="25"/>
      <c r="C52" s="24"/>
      <c r="D52" s="24"/>
      <c r="E52" s="24"/>
      <c r="F52" s="24"/>
      <c r="G52" s="24"/>
      <c r="H52" s="24"/>
      <c r="I52" s="24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32:H32"/>
    <mergeCell ref="D1:J1"/>
    <mergeCell ref="B2:C3"/>
    <mergeCell ref="D2:J3"/>
    <mergeCell ref="B30:H30"/>
    <mergeCell ref="B31:H31"/>
    <mergeCell ref="B4:J4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VLOOKUP(DATE(2018,7,B23),feriados,2)&lt;&gt;0</formula>
    </cfRule>
  </conditionalFormatting>
  <hyperlinks>
    <hyperlink ref="B4:I4" r:id="rId1" display="¿Tienes una consulta o comentario?"/>
    <hyperlink ref="B23" location="Jul!K2" display="Jul!K2"/>
    <hyperlink ref="C23" location="Jul!L2" display="Jul!L2"/>
    <hyperlink ref="D23" location="Jul!M2" display="Jul!M2"/>
    <hyperlink ref="E23" location="Jul!N2" display="Jul!N2"/>
    <hyperlink ref="F23" location="Jul!O2" display="Jul!O2"/>
    <hyperlink ref="G23" location="Jul!P2" display="Jul!P2"/>
    <hyperlink ref="H23" location="Jul!Q2" display="Jul!Q2"/>
    <hyperlink ref="B24" location="Jul!R2" display="Jul!R2"/>
    <hyperlink ref="C24" location="Jul!S2" display="Jul!S2"/>
    <hyperlink ref="D24" location="Jul!T2" display="Jul!T2"/>
    <hyperlink ref="E24" location="Jul!U2" display="Jul!U2"/>
    <hyperlink ref="F24" location="Jul!V2" display="Jul!V2"/>
    <hyperlink ref="G24" location="Jul!W2" display="Jul!W2"/>
    <hyperlink ref="H24" location="Jul!X2" display="Jul!X2"/>
    <hyperlink ref="B25" location="Jul!Y2" display="Jul!Y2"/>
    <hyperlink ref="C25" location="Jul!Z2" display="Jul!Z2"/>
    <hyperlink ref="D25" location="Jul!AA2" display="Jul!AA2"/>
    <hyperlink ref="E25" location="Jul!AB2" display="Jul!AB2"/>
    <hyperlink ref="F25" location="Jul!AC2" display="Jul!AC2"/>
    <hyperlink ref="G25" location="Jul!AD2" display="Jul!AD2"/>
    <hyperlink ref="H25" location="Jul!AE2" display="Jul!AE2"/>
    <hyperlink ref="B26" location="Jul!AF2" display="Jul!AF2"/>
    <hyperlink ref="C26" location="Jul!AG2" display="Jul!AG2"/>
    <hyperlink ref="D26" location="Jul!AH2" display="Jul!AH2"/>
    <hyperlink ref="E26" location="Jul!AI2" display="Jul!AI2"/>
    <hyperlink ref="F26" location="Jul!AJ2" display="Jul!AJ2"/>
    <hyperlink ref="G26" location="Jul!AK2" display="Jul!AK2"/>
    <hyperlink ref="H26" location="Jul!AL2" display="Jul!AL2"/>
    <hyperlink ref="B27" location="Jul!AM2" display="Jul!AM2"/>
    <hyperlink ref="C27" location="Jul!AN2" display="Jul!AN2"/>
    <hyperlink ref="D27" location="Jul!AO2" display="Jul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17</vt:i4>
      </vt:variant>
    </vt:vector>
  </HeadingPairs>
  <TitlesOfParts>
    <vt:vector size="36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Usuario de Windows</cp:lastModifiedBy>
  <dcterms:created xsi:type="dcterms:W3CDTF">2014-10-09T04:57:16Z</dcterms:created>
  <dcterms:modified xsi:type="dcterms:W3CDTF">2018-09-27T15:08:30Z</dcterms:modified>
</cp:coreProperties>
</file>