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600" windowHeight="834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<sst xmlns="http://schemas.openxmlformats.org/spreadsheetml/2006/main" count="84" uniqueCount="65">
  <si>
    <t xml:space="preserve">CUENTAS CON CLAVE </t>
  </si>
  <si>
    <t>ZONA</t>
  </si>
  <si>
    <t>EN EL PADRON ALFANUMERICO</t>
  </si>
  <si>
    <t>TOTAL</t>
  </si>
  <si>
    <t>U115147</t>
  </si>
  <si>
    <t>CTAS TOTAL</t>
  </si>
  <si>
    <t>baldio</t>
  </si>
  <si>
    <t>const</t>
  </si>
  <si>
    <t>urbanos</t>
  </si>
  <si>
    <t>rusticos</t>
  </si>
  <si>
    <t>sin clave</t>
  </si>
  <si>
    <t>con clave</t>
  </si>
  <si>
    <t>URBANO</t>
  </si>
  <si>
    <t>RUSTICO</t>
  </si>
  <si>
    <t>6 DE MARZO DEL 2018</t>
  </si>
  <si>
    <t>valuacion</t>
  </si>
  <si>
    <t>sistema</t>
  </si>
  <si>
    <t>vuelo</t>
  </si>
  <si>
    <t>digitalizacion</t>
  </si>
  <si>
    <t>equipo computo</t>
  </si>
  <si>
    <t>manuales de intercambio</t>
  </si>
  <si>
    <t>mobiliario</t>
  </si>
  <si>
    <t>vehiculos</t>
  </si>
  <si>
    <t xml:space="preserve"> </t>
  </si>
  <si>
    <t>APERTURA DE CUENTA CATASTRAL</t>
  </si>
  <si>
    <t>AVALUOS PARA TRANSMISION</t>
  </si>
  <si>
    <t>CANCELACION DE CUENTAS</t>
  </si>
  <si>
    <t>CERTIFICADOS DE NO PROPIEDAD</t>
  </si>
  <si>
    <t>CERTIFICADOS DE PROPIEDAD</t>
  </si>
  <si>
    <t>COPIAS DE PLANOS CARTOGRAFICOS</t>
  </si>
  <si>
    <t xml:space="preserve">COPIAS CERTIFICADAS </t>
  </si>
  <si>
    <t>COPIAS SIMPLES</t>
  </si>
  <si>
    <t xml:space="preserve">CORRESPONDENCIA </t>
  </si>
  <si>
    <t>HISTORIAL CATASTRAL</t>
  </si>
  <si>
    <t>INFORME CATASTRAL</t>
  </si>
  <si>
    <t>MANIFESTACION DE CONSTRUCCION</t>
  </si>
  <si>
    <t>NEGOCIOS JURIDICOS</t>
  </si>
  <si>
    <t>RECTIFICACION DE DOMICILIO Y/O UBICACIÓN</t>
  </si>
  <si>
    <t>AÑOS</t>
  </si>
  <si>
    <t>SERVICIO O TRAMITE</t>
  </si>
  <si>
    <t>RECTIFICACION DE SUPERFICIE DE TERRENO Y/O CONSTRUCCION</t>
  </si>
  <si>
    <t>RECTIFICACION DE TASA</t>
  </si>
  <si>
    <t>RECTIFICACION DE VALOR</t>
  </si>
  <si>
    <t>RECTIFICACION DEL NOMBRE DE PROPIETARIO</t>
  </si>
  <si>
    <t>REVISION Y LIQUIDACION DE AVISO DE TRANSMISIONES PATRIMONALES</t>
  </si>
  <si>
    <t>TOTALES</t>
  </si>
  <si>
    <t>urbanas</t>
  </si>
  <si>
    <t>baldias</t>
  </si>
  <si>
    <t>rusticas</t>
  </si>
  <si>
    <t>c/clave</t>
  </si>
  <si>
    <t>urbano</t>
  </si>
  <si>
    <t>rusrico</t>
  </si>
  <si>
    <t>total</t>
  </si>
  <si>
    <t>con avaluo</t>
  </si>
  <si>
    <t>sin avaluo</t>
  </si>
  <si>
    <t>CUENTAS RUSTICAS</t>
  </si>
  <si>
    <t>CUENTAS URBANAS</t>
  </si>
  <si>
    <t>U</t>
  </si>
  <si>
    <t>R</t>
  </si>
  <si>
    <t>subtotales</t>
  </si>
  <si>
    <t>totales</t>
  </si>
  <si>
    <t>URBANAS</t>
  </si>
  <si>
    <t>RUSTICAS</t>
  </si>
  <si>
    <t>cuentas hasta el dia 05/MZO/2020</t>
  </si>
  <si>
    <t>datos padron catastral a mayo del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</si>
</sst>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6" applyNumberFormat="1" applyFont="1" applyBorder="1" applyAlignment="1">
      <alignment/>
    </xf>
    <xf numFmtId="172" fontId="0" fillId="0" borderId="10" xfId="0" applyNumberFormat="1" applyBorder="1" applyAlignment="1">
      <alignment/>
    </xf>
    <xf numFmtId="170" fontId="0" fillId="0" borderId="0" xfId="48" applyFont="1" applyAlignment="1">
      <alignment/>
    </xf>
    <xf numFmtId="170" fontId="0" fillId="0" borderId="0" xfId="0" applyNumberFormat="1" applyAlignment="1">
      <alignment/>
    </xf>
    <xf numFmtId="172" fontId="0" fillId="0" borderId="0" xfId="46" applyNumberFormat="1" applyFont="1" applyAlignment="1">
      <alignment/>
    </xf>
    <xf numFmtId="172" fontId="0" fillId="0" borderId="0" xfId="0" applyNumberFormat="1" applyAlignment="1">
      <alignment/>
    </xf>
    <xf numFmtId="170" fontId="0" fillId="0" borderId="0" xfId="48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5" fontId="0" fillId="0" borderId="0" xfId="0" applyNumberFormat="1" applyAlignment="1">
      <alignment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85</xdr:row>
      <xdr:rowOff>0</xdr:rowOff>
    </xdr:from>
    <xdr:to>
      <xdr:col>28</xdr:col>
      <xdr:colOff>57150</xdr:colOff>
      <xdr:row>123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64496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125</xdr:row>
      <xdr:rowOff>0</xdr:rowOff>
    </xdr:from>
    <xdr:to>
      <xdr:col>28</xdr:col>
      <xdr:colOff>57150</xdr:colOff>
      <xdr:row>163</xdr:row>
      <xdr:rowOff>76200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24069675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PageLayoutView="0" workbookViewId="0" topLeftCell="D1">
      <selection activeCell="H4" sqref="H4"/>
    </sheetView>
  </sheetViews>
  <sheetFormatPr defaultColWidth="11.421875" defaultRowHeight="15"/>
  <cols>
    <col min="8" max="8" width="29.8515625" style="0" customWidth="1"/>
    <col min="12" max="12" width="12.57421875" style="0" bestFit="1" customWidth="1"/>
  </cols>
  <sheetData>
    <row r="1" spans="4:6" ht="15">
      <c r="D1" s="40" t="s">
        <v>64</v>
      </c>
      <c r="E1" s="40"/>
      <c r="F1" s="40"/>
    </row>
    <row r="3" spans="2:6" ht="15">
      <c r="B3" t="s">
        <v>0</v>
      </c>
      <c r="F3" t="s">
        <v>5</v>
      </c>
    </row>
    <row r="4" spans="2:6" ht="15">
      <c r="B4" t="s">
        <v>2</v>
      </c>
      <c r="F4">
        <v>187781</v>
      </c>
    </row>
    <row r="5" spans="3:7" ht="15">
      <c r="C5" t="s">
        <v>14</v>
      </c>
      <c r="F5" t="s">
        <v>12</v>
      </c>
      <c r="G5" t="s">
        <v>13</v>
      </c>
    </row>
    <row r="6" spans="2:7" ht="15">
      <c r="B6" s="1"/>
      <c r="C6" s="1" t="s">
        <v>1</v>
      </c>
      <c r="D6" s="1" t="s">
        <v>8</v>
      </c>
      <c r="E6" t="s">
        <v>9</v>
      </c>
      <c r="F6" s="6">
        <v>182898</v>
      </c>
      <c r="G6" s="6">
        <f>F4-F6</f>
        <v>4883</v>
      </c>
    </row>
    <row r="7" spans="2:13" ht="15">
      <c r="B7" s="1">
        <v>1</v>
      </c>
      <c r="C7" s="1">
        <v>20</v>
      </c>
      <c r="D7" s="2">
        <v>22626</v>
      </c>
      <c r="E7" s="2">
        <v>137</v>
      </c>
      <c r="J7" s="4"/>
      <c r="L7" s="4"/>
      <c r="M7" s="4"/>
    </row>
    <row r="8" spans="2:16" ht="15">
      <c r="B8" s="1">
        <v>2</v>
      </c>
      <c r="C8" s="1">
        <v>21</v>
      </c>
      <c r="D8" s="2">
        <v>13633</v>
      </c>
      <c r="E8" s="2">
        <v>24</v>
      </c>
      <c r="F8" s="4" t="s">
        <v>6</v>
      </c>
      <c r="G8" s="4" t="s">
        <v>6</v>
      </c>
      <c r="J8" s="4"/>
      <c r="L8" s="4"/>
      <c r="M8" s="4"/>
      <c r="P8">
        <v>228904</v>
      </c>
    </row>
    <row r="9" spans="2:13" ht="15">
      <c r="B9" s="1">
        <v>3</v>
      </c>
      <c r="C9" s="1">
        <v>22</v>
      </c>
      <c r="D9" s="2">
        <v>11624</v>
      </c>
      <c r="E9" s="2">
        <v>17</v>
      </c>
      <c r="F9" s="6">
        <v>20217</v>
      </c>
      <c r="G9" s="6">
        <v>4498</v>
      </c>
      <c r="J9" s="4"/>
      <c r="L9" s="4"/>
      <c r="M9" s="4"/>
    </row>
    <row r="10" spans="2:13" ht="15">
      <c r="B10" s="1">
        <v>4</v>
      </c>
      <c r="C10" s="1">
        <v>30</v>
      </c>
      <c r="D10" s="2">
        <v>17534</v>
      </c>
      <c r="E10" s="2">
        <v>129</v>
      </c>
      <c r="G10" s="4"/>
      <c r="J10" s="4"/>
      <c r="L10" s="4"/>
      <c r="M10" s="4"/>
    </row>
    <row r="11" spans="2:13" ht="15">
      <c r="B11" s="1">
        <v>5</v>
      </c>
      <c r="C11" s="1">
        <v>31</v>
      </c>
      <c r="D11" s="2">
        <v>10777</v>
      </c>
      <c r="E11" s="2">
        <v>112</v>
      </c>
      <c r="F11" s="4" t="s">
        <v>7</v>
      </c>
      <c r="G11" s="4" t="s">
        <v>7</v>
      </c>
      <c r="J11" s="4"/>
      <c r="L11" s="4"/>
      <c r="M11" s="4"/>
    </row>
    <row r="12" spans="2:13" ht="15">
      <c r="B12" s="1">
        <v>6</v>
      </c>
      <c r="C12" s="1">
        <v>32</v>
      </c>
      <c r="D12" s="2">
        <v>3279</v>
      </c>
      <c r="E12" s="2">
        <v>56</v>
      </c>
      <c r="F12" s="6">
        <f>F6-F9</f>
        <v>162681</v>
      </c>
      <c r="G12" s="6">
        <f>G6-G9</f>
        <v>385</v>
      </c>
      <c r="J12" s="4"/>
      <c r="L12" s="4"/>
      <c r="M12" s="4"/>
    </row>
    <row r="13" spans="2:13" ht="15">
      <c r="B13" s="1">
        <v>7</v>
      </c>
      <c r="C13" s="1">
        <v>33</v>
      </c>
      <c r="D13" s="2">
        <v>9081</v>
      </c>
      <c r="E13" s="2">
        <v>18</v>
      </c>
      <c r="G13" s="4"/>
      <c r="J13" s="4"/>
      <c r="L13" s="4"/>
      <c r="M13" s="4"/>
    </row>
    <row r="14" spans="2:13" ht="15">
      <c r="B14" s="1">
        <v>8</v>
      </c>
      <c r="C14" s="1">
        <v>46</v>
      </c>
      <c r="D14" s="2">
        <v>11944</v>
      </c>
      <c r="E14" s="2">
        <v>263</v>
      </c>
      <c r="F14" t="s">
        <v>10</v>
      </c>
      <c r="G14" t="s">
        <v>10</v>
      </c>
      <c r="M14" s="4"/>
    </row>
    <row r="15" spans="2:13" ht="15">
      <c r="B15" s="1">
        <v>9</v>
      </c>
      <c r="C15" s="1">
        <v>47</v>
      </c>
      <c r="D15" s="2">
        <v>2479</v>
      </c>
      <c r="E15" s="2">
        <v>114</v>
      </c>
      <c r="F15" s="7">
        <f>F6-D25</f>
        <v>6543</v>
      </c>
      <c r="G15" s="7">
        <f>G6-E25</f>
        <v>3701</v>
      </c>
      <c r="H15" s="7">
        <f>F15+F18</f>
        <v>182898</v>
      </c>
      <c r="M15" s="4"/>
    </row>
    <row r="16" spans="2:13" ht="15">
      <c r="B16" s="1">
        <v>10</v>
      </c>
      <c r="C16" s="1">
        <v>49</v>
      </c>
      <c r="D16" s="2">
        <v>16628</v>
      </c>
      <c r="E16" s="2">
        <v>116</v>
      </c>
      <c r="G16" s="5"/>
      <c r="H16" s="7">
        <f>G15+G18</f>
        <v>4883</v>
      </c>
      <c r="J16" s="5"/>
      <c r="L16" s="5"/>
      <c r="M16" s="4"/>
    </row>
    <row r="17" spans="2:7" ht="15">
      <c r="B17" s="1">
        <v>11</v>
      </c>
      <c r="C17" s="1">
        <v>53</v>
      </c>
      <c r="D17" s="2">
        <v>9150</v>
      </c>
      <c r="E17" s="2">
        <v>124</v>
      </c>
      <c r="F17" t="s">
        <v>11</v>
      </c>
      <c r="G17" t="s">
        <v>11</v>
      </c>
    </row>
    <row r="18" spans="2:8" ht="15">
      <c r="B18" s="1">
        <v>12</v>
      </c>
      <c r="C18" s="1">
        <v>67</v>
      </c>
      <c r="D18" s="2">
        <v>10572</v>
      </c>
      <c r="E18" s="2">
        <v>38</v>
      </c>
      <c r="F18" s="7">
        <f>D25</f>
        <v>176355</v>
      </c>
      <c r="G18" s="7">
        <f>E25</f>
        <v>1182</v>
      </c>
      <c r="H18" s="7">
        <f>F18+G18</f>
        <v>177537</v>
      </c>
    </row>
    <row r="19" spans="2:5" ht="15">
      <c r="B19" s="1">
        <v>13</v>
      </c>
      <c r="C19" s="1">
        <v>68</v>
      </c>
      <c r="D19" s="2">
        <v>6455</v>
      </c>
      <c r="E19" s="2">
        <v>16</v>
      </c>
    </row>
    <row r="20" spans="2:5" ht="15">
      <c r="B20" s="1">
        <v>14</v>
      </c>
      <c r="C20" s="1">
        <v>70</v>
      </c>
      <c r="D20" s="2">
        <v>16616</v>
      </c>
      <c r="E20" s="2">
        <v>6</v>
      </c>
    </row>
    <row r="21" spans="2:5" ht="15">
      <c r="B21" s="1">
        <v>15</v>
      </c>
      <c r="C21" s="1">
        <v>81</v>
      </c>
      <c r="D21" s="2">
        <v>12083</v>
      </c>
      <c r="E21" s="2">
        <v>12</v>
      </c>
    </row>
    <row r="22" spans="2:5" ht="15">
      <c r="B22" s="1">
        <v>16</v>
      </c>
      <c r="C22" s="1">
        <v>84</v>
      </c>
      <c r="D22" s="2">
        <v>1874</v>
      </c>
      <c r="E22" s="2">
        <v>0</v>
      </c>
    </row>
    <row r="23" spans="2:5" ht="15">
      <c r="B23" s="1"/>
      <c r="C23" s="1"/>
      <c r="D23" s="1"/>
      <c r="E23" s="2"/>
    </row>
    <row r="24" spans="2:5" ht="15">
      <c r="B24" s="1"/>
      <c r="C24" s="1"/>
      <c r="D24" s="1"/>
      <c r="E24" s="2"/>
    </row>
    <row r="25" spans="2:5" ht="15">
      <c r="B25" s="1"/>
      <c r="C25" s="1" t="s">
        <v>3</v>
      </c>
      <c r="D25" s="3">
        <f>SUM(D7:D24)</f>
        <v>176355</v>
      </c>
      <c r="E25" s="3">
        <f>SUM(E7:E24)</f>
        <v>1182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2"/>
  <sheetViews>
    <sheetView zoomScalePageLayoutView="0" workbookViewId="0" topLeftCell="A1">
      <selection activeCell="K16" sqref="K16"/>
    </sheetView>
  </sheetViews>
  <sheetFormatPr defaultColWidth="11.421875" defaultRowHeight="15"/>
  <cols>
    <col min="8" max="8" width="30.00390625" style="0" customWidth="1"/>
    <col min="13" max="13" width="23.28125" style="0" customWidth="1"/>
  </cols>
  <sheetData>
    <row r="1" ht="15">
      <c r="H1" s="8"/>
    </row>
    <row r="2" ht="15">
      <c r="H2" s="8"/>
    </row>
    <row r="3" spans="3:8" ht="15">
      <c r="C3">
        <v>54</v>
      </c>
      <c r="D3">
        <v>10</v>
      </c>
      <c r="H3" s="8"/>
    </row>
    <row r="4" spans="8:13" ht="15">
      <c r="H4" s="8"/>
      <c r="M4" s="8">
        <v>1800000</v>
      </c>
    </row>
    <row r="5" spans="8:13" ht="15">
      <c r="H5" s="8">
        <v>1624000</v>
      </c>
      <c r="I5" t="s">
        <v>15</v>
      </c>
      <c r="M5" s="8">
        <v>5000000</v>
      </c>
    </row>
    <row r="6" spans="4:13" ht="15">
      <c r="D6">
        <v>540</v>
      </c>
      <c r="E6">
        <v>100</v>
      </c>
      <c r="H6" s="8">
        <v>4587800</v>
      </c>
      <c r="I6" t="s">
        <v>16</v>
      </c>
      <c r="M6" s="8">
        <v>4200000</v>
      </c>
    </row>
    <row r="7" spans="8:13" ht="15">
      <c r="H7" s="8">
        <v>4104399</v>
      </c>
      <c r="I7" t="s">
        <v>17</v>
      </c>
      <c r="M7" s="8">
        <v>2964000</v>
      </c>
    </row>
    <row r="8" spans="4:13" ht="15">
      <c r="D8" t="s">
        <v>4</v>
      </c>
      <c r="H8" s="8">
        <v>3209024</v>
      </c>
      <c r="I8" t="s">
        <v>18</v>
      </c>
      <c r="M8" s="8">
        <v>1630328.26</v>
      </c>
    </row>
    <row r="9" spans="8:13" ht="15">
      <c r="H9" s="8">
        <v>1545558</v>
      </c>
      <c r="I9" t="s">
        <v>19</v>
      </c>
      <c r="M9" s="8">
        <v>100000</v>
      </c>
    </row>
    <row r="10" spans="8:13" ht="15">
      <c r="H10" s="8">
        <v>87000</v>
      </c>
      <c r="I10" t="s">
        <v>20</v>
      </c>
      <c r="M10" s="8">
        <v>200000</v>
      </c>
    </row>
    <row r="11" spans="7:13" ht="15">
      <c r="G11" s="8"/>
      <c r="H11" s="8">
        <v>97086</v>
      </c>
      <c r="I11" t="s">
        <v>21</v>
      </c>
      <c r="M11" s="8">
        <v>97086</v>
      </c>
    </row>
    <row r="12" spans="8:13" ht="15">
      <c r="H12" s="8"/>
      <c r="I12" t="s">
        <v>22</v>
      </c>
      <c r="M12" s="8">
        <v>150000</v>
      </c>
    </row>
    <row r="13" spans="8:13" ht="15">
      <c r="H13" s="8">
        <f>SUM(H5:H12)</f>
        <v>15254867</v>
      </c>
      <c r="M13" s="8"/>
    </row>
    <row r="14" spans="8:13" ht="15">
      <c r="H14" s="8"/>
      <c r="K14" t="s">
        <v>23</v>
      </c>
      <c r="M14" s="8"/>
    </row>
    <row r="15" spans="7:13" ht="15">
      <c r="G15" s="9">
        <v>0.16</v>
      </c>
      <c r="H15" s="8"/>
      <c r="M15" s="8">
        <f>SUM(M4:M14)</f>
        <v>16141414.26</v>
      </c>
    </row>
    <row r="16" spans="8:13" ht="15">
      <c r="H16" s="8">
        <f>H13*G15+H13</f>
        <v>17695645.72</v>
      </c>
      <c r="L16" s="9">
        <v>0.16</v>
      </c>
      <c r="M16" s="8">
        <f>M15*L16+M15</f>
        <v>18724040.5416</v>
      </c>
    </row>
    <row r="17" spans="8:13" ht="15">
      <c r="H17" s="8"/>
      <c r="M17" s="8"/>
    </row>
    <row r="18" ht="15">
      <c r="H18" s="8"/>
    </row>
    <row r="19" ht="15">
      <c r="H19" s="8"/>
    </row>
    <row r="20" ht="15">
      <c r="H20" s="8"/>
    </row>
    <row r="21" ht="15">
      <c r="H21" s="8">
        <f>H5+H6+H7+H8+H9+H10+H11</f>
        <v>15254867</v>
      </c>
    </row>
    <row r="22" ht="15">
      <c r="H22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J8" sqref="J8"/>
    </sheetView>
  </sheetViews>
  <sheetFormatPr defaultColWidth="11.421875" defaultRowHeight="15"/>
  <cols>
    <col min="1" max="1" width="5.421875" style="0" customWidth="1"/>
    <col min="2" max="2" width="42.140625" style="0" bestFit="1" customWidth="1"/>
  </cols>
  <sheetData>
    <row r="1" ht="15.75" thickBot="1"/>
    <row r="2" spans="2:7" ht="15.75" thickBot="1">
      <c r="B2" s="12" t="s">
        <v>39</v>
      </c>
      <c r="C2" s="32" t="s">
        <v>38</v>
      </c>
      <c r="D2" s="33"/>
      <c r="E2" s="33"/>
      <c r="F2" s="33"/>
      <c r="G2" s="34"/>
    </row>
    <row r="3" spans="3:7" ht="15">
      <c r="C3" s="13">
        <v>2015</v>
      </c>
      <c r="D3" s="13">
        <v>2016</v>
      </c>
      <c r="E3" s="13">
        <v>2017</v>
      </c>
      <c r="F3" s="13">
        <v>2018</v>
      </c>
      <c r="G3" s="13"/>
    </row>
    <row r="4" spans="2:7" ht="15">
      <c r="B4" s="1" t="s">
        <v>24</v>
      </c>
      <c r="C4" s="1">
        <v>44</v>
      </c>
      <c r="D4" s="1">
        <v>66</v>
      </c>
      <c r="E4" s="1">
        <v>25</v>
      </c>
      <c r="F4" s="1">
        <v>10</v>
      </c>
      <c r="G4" s="1"/>
    </row>
    <row r="5" spans="2:7" ht="15">
      <c r="B5" s="1" t="s">
        <v>25</v>
      </c>
      <c r="C5" s="1">
        <v>6850</v>
      </c>
      <c r="D5" s="1">
        <v>6473</v>
      </c>
      <c r="E5" s="1">
        <v>7374</v>
      </c>
      <c r="F5" s="1">
        <v>1395</v>
      </c>
      <c r="G5" s="1"/>
    </row>
    <row r="6" spans="2:7" ht="15">
      <c r="B6" s="1" t="s">
        <v>26</v>
      </c>
      <c r="C6" s="1">
        <v>105</v>
      </c>
      <c r="D6" s="1">
        <v>88</v>
      </c>
      <c r="E6" s="1">
        <v>71</v>
      </c>
      <c r="F6" s="1">
        <v>11</v>
      </c>
      <c r="G6" s="1"/>
    </row>
    <row r="7" spans="2:7" ht="15">
      <c r="B7" s="1" t="s">
        <v>27</v>
      </c>
      <c r="C7" s="1">
        <v>60</v>
      </c>
      <c r="D7" s="1">
        <v>48</v>
      </c>
      <c r="E7" s="1">
        <v>39</v>
      </c>
      <c r="F7" s="1">
        <v>8</v>
      </c>
      <c r="G7" s="1"/>
    </row>
    <row r="8" spans="2:7" ht="15">
      <c r="B8" s="1" t="s">
        <v>28</v>
      </c>
      <c r="C8" s="1">
        <v>37</v>
      </c>
      <c r="D8" s="1">
        <v>20</v>
      </c>
      <c r="E8" s="1">
        <v>7</v>
      </c>
      <c r="F8" s="1">
        <v>1</v>
      </c>
      <c r="G8" s="1"/>
    </row>
    <row r="9" spans="2:7" ht="15">
      <c r="B9" s="1" t="s">
        <v>29</v>
      </c>
      <c r="C9" s="1">
        <v>322</v>
      </c>
      <c r="D9" s="1">
        <v>345</v>
      </c>
      <c r="E9" s="1">
        <v>304</v>
      </c>
      <c r="F9" s="1">
        <v>64</v>
      </c>
      <c r="G9" s="1"/>
    </row>
    <row r="10" spans="2:7" ht="15">
      <c r="B10" s="1" t="s">
        <v>30</v>
      </c>
      <c r="C10" s="1">
        <v>201</v>
      </c>
      <c r="D10" s="1">
        <v>183</v>
      </c>
      <c r="E10" s="1">
        <v>150</v>
      </c>
      <c r="F10" s="1">
        <v>41</v>
      </c>
      <c r="G10" s="1"/>
    </row>
    <row r="11" spans="2:7" ht="15">
      <c r="B11" s="1" t="s">
        <v>31</v>
      </c>
      <c r="C11" s="1">
        <v>72</v>
      </c>
      <c r="D11" s="1">
        <v>74</v>
      </c>
      <c r="E11" s="1">
        <v>76</v>
      </c>
      <c r="F11" s="1">
        <v>23</v>
      </c>
      <c r="G11" s="1"/>
    </row>
    <row r="12" spans="2:7" ht="15">
      <c r="B12" s="1" t="s">
        <v>32</v>
      </c>
      <c r="C12" s="1">
        <v>2197</v>
      </c>
      <c r="D12" s="1">
        <v>1941</v>
      </c>
      <c r="E12" s="1">
        <v>2151</v>
      </c>
      <c r="F12" s="1">
        <v>545</v>
      </c>
      <c r="G12" s="1"/>
    </row>
    <row r="13" spans="2:7" ht="15">
      <c r="B13" s="1" t="s">
        <v>33</v>
      </c>
      <c r="C13" s="1">
        <v>1759</v>
      </c>
      <c r="D13" s="1">
        <v>1600</v>
      </c>
      <c r="E13" s="1">
        <v>1414</v>
      </c>
      <c r="F13" s="1">
        <v>299</v>
      </c>
      <c r="G13" s="1"/>
    </row>
    <row r="14" spans="2:7" ht="15">
      <c r="B14" s="1" t="s">
        <v>34</v>
      </c>
      <c r="C14" s="1">
        <v>60</v>
      </c>
      <c r="D14" s="1">
        <v>66</v>
      </c>
      <c r="E14" s="1">
        <v>28</v>
      </c>
      <c r="F14" s="1">
        <v>5</v>
      </c>
      <c r="G14" s="1"/>
    </row>
    <row r="15" spans="2:7" ht="15">
      <c r="B15" s="1" t="s">
        <v>35</v>
      </c>
      <c r="C15" s="1">
        <v>291</v>
      </c>
      <c r="D15" s="1">
        <v>232</v>
      </c>
      <c r="E15" s="1">
        <v>170</v>
      </c>
      <c r="F15" s="1">
        <v>83</v>
      </c>
      <c r="G15" s="1"/>
    </row>
    <row r="16" spans="2:7" ht="15">
      <c r="B16" s="1" t="s">
        <v>36</v>
      </c>
      <c r="C16" s="1">
        <v>421</v>
      </c>
      <c r="D16" s="1">
        <v>422</v>
      </c>
      <c r="E16" s="1">
        <v>448</v>
      </c>
      <c r="F16" s="1">
        <v>87</v>
      </c>
      <c r="G16" s="1"/>
    </row>
    <row r="17" spans="2:7" ht="15">
      <c r="B17" s="1" t="s">
        <v>37</v>
      </c>
      <c r="C17" s="1">
        <v>373</v>
      </c>
      <c r="D17" s="1">
        <v>499</v>
      </c>
      <c r="E17" s="1">
        <v>455</v>
      </c>
      <c r="F17" s="1">
        <v>231</v>
      </c>
      <c r="G17" s="1"/>
    </row>
    <row r="18" spans="2:7" ht="30">
      <c r="B18" s="10" t="s">
        <v>40</v>
      </c>
      <c r="C18" s="1">
        <v>130</v>
      </c>
      <c r="D18" s="1">
        <v>106</v>
      </c>
      <c r="E18" s="1">
        <v>109</v>
      </c>
      <c r="F18" s="1">
        <v>34</v>
      </c>
      <c r="G18" s="1"/>
    </row>
    <row r="19" spans="2:7" ht="15">
      <c r="B19" s="1" t="s">
        <v>41</v>
      </c>
      <c r="C19" s="1">
        <v>64</v>
      </c>
      <c r="D19" s="1">
        <v>36</v>
      </c>
      <c r="E19" s="1">
        <v>13</v>
      </c>
      <c r="F19" s="1">
        <v>13</v>
      </c>
      <c r="G19" s="1"/>
    </row>
    <row r="20" spans="2:7" ht="15">
      <c r="B20" s="1" t="s">
        <v>42</v>
      </c>
      <c r="C20" s="1">
        <v>145</v>
      </c>
      <c r="D20" s="1">
        <v>154</v>
      </c>
      <c r="E20" s="1">
        <v>143</v>
      </c>
      <c r="F20" s="1">
        <v>60</v>
      </c>
      <c r="G20" s="1"/>
    </row>
    <row r="21" spans="2:7" ht="15">
      <c r="B21" s="1" t="s">
        <v>43</v>
      </c>
      <c r="C21" s="1">
        <v>114</v>
      </c>
      <c r="D21" s="1">
        <v>201</v>
      </c>
      <c r="E21" s="1">
        <v>151</v>
      </c>
      <c r="F21" s="1">
        <v>87</v>
      </c>
      <c r="G21" s="1"/>
    </row>
    <row r="22" spans="2:7" ht="30">
      <c r="B22" s="10" t="s">
        <v>44</v>
      </c>
      <c r="C22" s="1">
        <v>7877</v>
      </c>
      <c r="D22" s="1">
        <v>7032</v>
      </c>
      <c r="E22" s="1">
        <v>8073</v>
      </c>
      <c r="F22" s="1">
        <v>2051</v>
      </c>
      <c r="G22" s="1"/>
    </row>
    <row r="23" spans="2:7" ht="15">
      <c r="B23" s="11" t="s">
        <v>45</v>
      </c>
      <c r="C23" s="1">
        <f>SUM(C4:C22)</f>
        <v>21122</v>
      </c>
      <c r="D23" s="1">
        <f>SUM(D4:D22)</f>
        <v>19586</v>
      </c>
      <c r="E23" s="1">
        <f>SUM(E4:E22)</f>
        <v>21201</v>
      </c>
      <c r="F23" s="1">
        <f>SUM(F4:F22)</f>
        <v>5048</v>
      </c>
      <c r="G23" s="1"/>
    </row>
  </sheetData>
  <sheetProtection/>
  <mergeCells count="1">
    <mergeCell ref="C2:G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115" zoomScaleNormal="115" zoomScalePageLayoutView="0" workbookViewId="0" topLeftCell="A7">
      <selection activeCell="F11" sqref="F11"/>
    </sheetView>
  </sheetViews>
  <sheetFormatPr defaultColWidth="11.421875" defaultRowHeight="15"/>
  <sheetData>
    <row r="1" ht="15">
      <c r="E1" s="31"/>
    </row>
    <row r="3" spans="5:11" ht="21.75" thickBot="1">
      <c r="E3" s="20" t="s">
        <v>56</v>
      </c>
      <c r="H3" s="35" t="s">
        <v>61</v>
      </c>
      <c r="I3" s="36"/>
      <c r="J3" s="36"/>
      <c r="K3" s="37"/>
    </row>
    <row r="4" spans="8:11" ht="15.75" thickBot="1">
      <c r="H4" s="22" t="s">
        <v>6</v>
      </c>
      <c r="I4" s="23"/>
      <c r="J4" s="21" t="s">
        <v>59</v>
      </c>
      <c r="K4" s="24" t="s">
        <v>7</v>
      </c>
    </row>
    <row r="5" spans="3:11" ht="15">
      <c r="C5" s="16" t="s">
        <v>63</v>
      </c>
      <c r="D5" s="17"/>
      <c r="E5" s="18"/>
      <c r="F5" s="19">
        <f>J15+J30</f>
        <v>195286</v>
      </c>
      <c r="H5" s="25">
        <v>7864</v>
      </c>
      <c r="I5" s="23">
        <v>1</v>
      </c>
      <c r="J5" s="23">
        <v>90822</v>
      </c>
      <c r="K5" s="26">
        <f>J5-H5</f>
        <v>82958</v>
      </c>
    </row>
    <row r="6" spans="6:11" ht="15">
      <c r="F6" s="14"/>
      <c r="H6" s="25">
        <v>7488</v>
      </c>
      <c r="I6" s="23">
        <v>2</v>
      </c>
      <c r="J6" s="23">
        <v>41942</v>
      </c>
      <c r="K6" s="26">
        <f aca="true" t="shared" si="0" ref="K6:K13">J6-H6</f>
        <v>34454</v>
      </c>
    </row>
    <row r="7" spans="4:11" ht="15">
      <c r="D7" s="1" t="s">
        <v>46</v>
      </c>
      <c r="F7" s="19">
        <f>J15</f>
        <v>190433</v>
      </c>
      <c r="H7" s="25">
        <v>1526</v>
      </c>
      <c r="I7" s="23">
        <v>3</v>
      </c>
      <c r="J7" s="23">
        <v>7811</v>
      </c>
      <c r="K7" s="26">
        <f t="shared" si="0"/>
        <v>6285</v>
      </c>
    </row>
    <row r="8" spans="5:11" ht="15">
      <c r="E8" s="1" t="s">
        <v>7</v>
      </c>
      <c r="F8" s="19">
        <f>F7-F9</f>
        <v>169537</v>
      </c>
      <c r="H8" s="25">
        <v>718</v>
      </c>
      <c r="I8" s="23">
        <v>4</v>
      </c>
      <c r="J8" s="23">
        <v>8052</v>
      </c>
      <c r="K8" s="26">
        <f t="shared" si="0"/>
        <v>7334</v>
      </c>
    </row>
    <row r="9" spans="5:11" ht="15">
      <c r="E9" s="1" t="s">
        <v>47</v>
      </c>
      <c r="F9" s="19">
        <f>H15</f>
        <v>20896</v>
      </c>
      <c r="H9" s="25">
        <v>982</v>
      </c>
      <c r="I9" s="23">
        <v>5</v>
      </c>
      <c r="J9" s="23">
        <v>6666</v>
      </c>
      <c r="K9" s="26">
        <f t="shared" si="0"/>
        <v>5684</v>
      </c>
    </row>
    <row r="10" spans="8:11" ht="15">
      <c r="H10" s="25">
        <v>778</v>
      </c>
      <c r="I10" s="23">
        <v>6</v>
      </c>
      <c r="J10" s="23">
        <v>6334</v>
      </c>
      <c r="K10" s="26">
        <f t="shared" si="0"/>
        <v>5556</v>
      </c>
    </row>
    <row r="11" spans="2:11" ht="15">
      <c r="B11" s="14"/>
      <c r="E11" s="1" t="s">
        <v>11</v>
      </c>
      <c r="F11" s="1">
        <f>C48</f>
        <v>184591</v>
      </c>
      <c r="H11" s="25">
        <v>406</v>
      </c>
      <c r="I11" s="23">
        <v>7</v>
      </c>
      <c r="J11" s="23">
        <v>9253</v>
      </c>
      <c r="K11" s="26">
        <f t="shared" si="0"/>
        <v>8847</v>
      </c>
    </row>
    <row r="12" spans="5:11" ht="15">
      <c r="E12" s="1" t="s">
        <v>10</v>
      </c>
      <c r="F12" s="19">
        <f>F7-F11</f>
        <v>5842</v>
      </c>
      <c r="H12" s="25">
        <v>578</v>
      </c>
      <c r="I12" s="23">
        <v>8</v>
      </c>
      <c r="J12" s="23">
        <v>8879</v>
      </c>
      <c r="K12" s="26">
        <f t="shared" si="0"/>
        <v>8301</v>
      </c>
    </row>
    <row r="13" spans="2:11" ht="15">
      <c r="B13" s="14"/>
      <c r="H13" s="25">
        <v>556</v>
      </c>
      <c r="I13" s="23">
        <v>9</v>
      </c>
      <c r="J13" s="23">
        <v>10674</v>
      </c>
      <c r="K13" s="26">
        <f t="shared" si="0"/>
        <v>10118</v>
      </c>
    </row>
    <row r="14" spans="5:11" ht="15.75" thickBot="1">
      <c r="E14" s="1" t="s">
        <v>53</v>
      </c>
      <c r="F14" s="1">
        <f>F11</f>
        <v>184591</v>
      </c>
      <c r="H14" s="25"/>
      <c r="I14" s="23"/>
      <c r="J14" s="23"/>
      <c r="K14" s="26"/>
    </row>
    <row r="15" spans="5:12" ht="15">
      <c r="E15" s="1" t="s">
        <v>54</v>
      </c>
      <c r="F15" s="19">
        <f>F12</f>
        <v>5842</v>
      </c>
      <c r="H15" s="27">
        <f>SUM(H5:H14)</f>
        <v>20896</v>
      </c>
      <c r="I15" s="28"/>
      <c r="J15" s="29">
        <f>SUM(J5:J14)</f>
        <v>190433</v>
      </c>
      <c r="K15" s="30">
        <f>SUM(K5:K14)</f>
        <v>169537</v>
      </c>
      <c r="L15" t="s">
        <v>60</v>
      </c>
    </row>
    <row r="17" ht="21">
      <c r="E17" s="20" t="s">
        <v>55</v>
      </c>
    </row>
    <row r="18" spans="8:11" ht="19.5" thickBot="1">
      <c r="H18" s="35" t="s">
        <v>62</v>
      </c>
      <c r="I18" s="36"/>
      <c r="J18" s="36"/>
      <c r="K18" s="37"/>
    </row>
    <row r="19" spans="4:11" ht="15.75" thickBot="1">
      <c r="D19" s="1" t="s">
        <v>48</v>
      </c>
      <c r="F19" s="19">
        <f>J30</f>
        <v>4853</v>
      </c>
      <c r="H19" s="22" t="s">
        <v>6</v>
      </c>
      <c r="I19" s="23"/>
      <c r="J19" s="21" t="s">
        <v>59</v>
      </c>
      <c r="K19" s="24" t="s">
        <v>7</v>
      </c>
    </row>
    <row r="20" spans="5:11" ht="15">
      <c r="E20" s="1" t="s">
        <v>7</v>
      </c>
      <c r="F20" s="19">
        <f>F19-F21</f>
        <v>430</v>
      </c>
      <c r="H20" s="25">
        <v>1561</v>
      </c>
      <c r="I20" s="23">
        <v>1</v>
      </c>
      <c r="J20" s="23">
        <v>1769</v>
      </c>
      <c r="K20" s="26">
        <f>J20-H20</f>
        <v>208</v>
      </c>
    </row>
    <row r="21" spans="5:11" ht="15">
      <c r="E21" s="1" t="s">
        <v>47</v>
      </c>
      <c r="F21" s="19">
        <f>H30</f>
        <v>4423</v>
      </c>
      <c r="H21" s="25">
        <v>340</v>
      </c>
      <c r="I21" s="23">
        <v>2</v>
      </c>
      <c r="J21" s="23">
        <v>357</v>
      </c>
      <c r="K21" s="26">
        <f aca="true" t="shared" si="1" ref="K21:K28">J21-H21</f>
        <v>17</v>
      </c>
    </row>
    <row r="22" spans="8:11" ht="15">
      <c r="H22" s="25">
        <v>490</v>
      </c>
      <c r="I22" s="23">
        <v>3</v>
      </c>
      <c r="J22" s="23">
        <v>515</v>
      </c>
      <c r="K22" s="26">
        <f t="shared" si="1"/>
        <v>25</v>
      </c>
    </row>
    <row r="23" spans="5:11" ht="15">
      <c r="E23" s="1" t="s">
        <v>11</v>
      </c>
      <c r="F23" s="1">
        <f>D48</f>
        <v>1234</v>
      </c>
      <c r="H23" s="25">
        <v>381</v>
      </c>
      <c r="I23" s="23">
        <v>4</v>
      </c>
      <c r="J23" s="23">
        <v>403</v>
      </c>
      <c r="K23" s="26">
        <f t="shared" si="1"/>
        <v>22</v>
      </c>
    </row>
    <row r="24" spans="5:11" ht="15">
      <c r="E24" s="1" t="s">
        <v>10</v>
      </c>
      <c r="F24" s="19">
        <f>F19-F23</f>
        <v>3619</v>
      </c>
      <c r="H24" s="25">
        <v>336</v>
      </c>
      <c r="I24" s="23">
        <v>5</v>
      </c>
      <c r="J24" s="23">
        <v>376</v>
      </c>
      <c r="K24" s="26">
        <f t="shared" si="1"/>
        <v>40</v>
      </c>
    </row>
    <row r="25" spans="8:11" ht="15">
      <c r="H25" s="25">
        <v>464</v>
      </c>
      <c r="I25" s="23">
        <v>6</v>
      </c>
      <c r="J25" s="23">
        <v>514</v>
      </c>
      <c r="K25" s="26">
        <f t="shared" si="1"/>
        <v>50</v>
      </c>
    </row>
    <row r="26" spans="5:11" ht="15">
      <c r="E26" s="1" t="s">
        <v>53</v>
      </c>
      <c r="F26" s="1">
        <f>F23</f>
        <v>1234</v>
      </c>
      <c r="H26" s="25">
        <v>346</v>
      </c>
      <c r="I26" s="23">
        <v>7</v>
      </c>
      <c r="J26" s="23">
        <v>386</v>
      </c>
      <c r="K26" s="26">
        <f t="shared" si="1"/>
        <v>40</v>
      </c>
    </row>
    <row r="27" spans="5:11" ht="15">
      <c r="E27" s="1" t="s">
        <v>54</v>
      </c>
      <c r="F27" s="19">
        <f>F24</f>
        <v>3619</v>
      </c>
      <c r="H27" s="25">
        <v>239</v>
      </c>
      <c r="I27" s="23">
        <v>8</v>
      </c>
      <c r="J27" s="23">
        <v>255</v>
      </c>
      <c r="K27" s="26">
        <f t="shared" si="1"/>
        <v>16</v>
      </c>
    </row>
    <row r="28" spans="8:11" ht="15">
      <c r="H28" s="25">
        <v>266</v>
      </c>
      <c r="I28" s="23">
        <v>9</v>
      </c>
      <c r="J28" s="23">
        <v>278</v>
      </c>
      <c r="K28" s="26">
        <f t="shared" si="1"/>
        <v>12</v>
      </c>
    </row>
    <row r="29" spans="8:11" ht="15.75" thickBot="1">
      <c r="H29" s="25"/>
      <c r="I29" s="23"/>
      <c r="J29" s="23"/>
      <c r="K29" s="26"/>
    </row>
    <row r="30" spans="3:11" ht="15">
      <c r="C30" t="s">
        <v>57</v>
      </c>
      <c r="D30" t="s">
        <v>58</v>
      </c>
      <c r="H30" s="27">
        <f>SUM(H20:H29)</f>
        <v>4423</v>
      </c>
      <c r="I30" s="28"/>
      <c r="J30" s="29">
        <f>SUM(J20:J29)</f>
        <v>4853</v>
      </c>
      <c r="K30" s="30">
        <f>SUM(K20:K29)</f>
        <v>430</v>
      </c>
    </row>
    <row r="31" spans="1:13" ht="15">
      <c r="A31">
        <v>1</v>
      </c>
      <c r="B31">
        <v>20</v>
      </c>
      <c r="C31">
        <v>23870</v>
      </c>
      <c r="D31">
        <v>141</v>
      </c>
      <c r="H31" s="38"/>
      <c r="I31" s="38"/>
      <c r="J31" s="38"/>
      <c r="K31" s="38"/>
      <c r="L31" s="39"/>
      <c r="M31" s="39"/>
    </row>
    <row r="32" spans="1:14" ht="15">
      <c r="A32">
        <v>2</v>
      </c>
      <c r="B32">
        <v>21</v>
      </c>
      <c r="C32">
        <v>14270</v>
      </c>
      <c r="D32">
        <v>19</v>
      </c>
      <c r="G32" s="15"/>
      <c r="H32" s="15"/>
      <c r="I32" s="15"/>
      <c r="J32" s="15"/>
      <c r="K32" s="15"/>
      <c r="L32" s="15"/>
      <c r="M32" s="15"/>
      <c r="N32" s="15"/>
    </row>
    <row r="33" spans="1:14" ht="15">
      <c r="A33">
        <v>3</v>
      </c>
      <c r="B33">
        <v>22</v>
      </c>
      <c r="C33">
        <v>11833</v>
      </c>
      <c r="D33">
        <v>20</v>
      </c>
      <c r="G33" s="15"/>
      <c r="H33" s="15"/>
      <c r="I33" s="15"/>
      <c r="J33" s="15"/>
      <c r="K33" s="15"/>
      <c r="L33" s="15"/>
      <c r="M33" s="15"/>
      <c r="N33" s="15"/>
    </row>
    <row r="34" spans="1:14" ht="15">
      <c r="A34">
        <v>4</v>
      </c>
      <c r="B34">
        <v>30</v>
      </c>
      <c r="C34">
        <v>18778</v>
      </c>
      <c r="D34">
        <v>134</v>
      </c>
      <c r="G34" s="15"/>
      <c r="H34" s="15"/>
      <c r="I34" s="15"/>
      <c r="J34" s="15"/>
      <c r="K34" s="15"/>
      <c r="L34" s="15"/>
      <c r="M34" s="15"/>
      <c r="N34" s="15"/>
    </row>
    <row r="35" spans="1:14" ht="15">
      <c r="A35">
        <v>5</v>
      </c>
      <c r="B35">
        <v>31</v>
      </c>
      <c r="C35">
        <v>11531</v>
      </c>
      <c r="D35">
        <v>105</v>
      </c>
      <c r="G35" s="15"/>
      <c r="H35" s="15"/>
      <c r="I35" s="15"/>
      <c r="J35" s="15"/>
      <c r="K35" s="15"/>
      <c r="L35" s="15"/>
      <c r="M35" s="15"/>
      <c r="N35" s="15"/>
    </row>
    <row r="36" spans="1:14" ht="15">
      <c r="A36">
        <v>6</v>
      </c>
      <c r="B36">
        <v>32</v>
      </c>
      <c r="C36">
        <v>3381</v>
      </c>
      <c r="D36">
        <v>66</v>
      </c>
      <c r="G36" s="15"/>
      <c r="H36" s="15"/>
      <c r="I36" s="15"/>
      <c r="J36" s="15"/>
      <c r="K36" s="15"/>
      <c r="L36" s="15"/>
      <c r="M36" s="15"/>
      <c r="N36" s="15"/>
    </row>
    <row r="37" spans="1:20" ht="15">
      <c r="A37">
        <v>7</v>
      </c>
      <c r="B37">
        <v>33</v>
      </c>
      <c r="C37">
        <v>9393</v>
      </c>
      <c r="D37">
        <v>16</v>
      </c>
      <c r="G37" s="15"/>
      <c r="H37" s="15"/>
      <c r="I37" s="15"/>
      <c r="J37" s="15"/>
      <c r="K37" s="15"/>
      <c r="L37" s="15"/>
      <c r="M37" s="15"/>
      <c r="N37" s="15"/>
      <c r="T37" s="15"/>
    </row>
    <row r="38" spans="1:14" ht="15">
      <c r="A38">
        <v>8</v>
      </c>
      <c r="B38">
        <v>46</v>
      </c>
      <c r="C38">
        <v>12964</v>
      </c>
      <c r="D38">
        <v>284</v>
      </c>
      <c r="G38" s="15"/>
      <c r="H38" s="15"/>
      <c r="I38" s="15"/>
      <c r="J38" s="15"/>
      <c r="K38" s="15"/>
      <c r="L38" s="15"/>
      <c r="M38" s="15"/>
      <c r="N38" s="15"/>
    </row>
    <row r="39" spans="1:14" ht="15">
      <c r="A39">
        <v>9</v>
      </c>
      <c r="B39">
        <v>47</v>
      </c>
      <c r="C39">
        <v>2643</v>
      </c>
      <c r="D39">
        <v>126</v>
      </c>
      <c r="G39" s="15"/>
      <c r="H39" s="15"/>
      <c r="I39" s="15"/>
      <c r="J39" s="15"/>
      <c r="K39" s="15"/>
      <c r="L39" s="15"/>
      <c r="M39" s="15"/>
      <c r="N39" s="15"/>
    </row>
    <row r="40" spans="1:14" ht="15">
      <c r="A40">
        <v>10</v>
      </c>
      <c r="B40">
        <v>49</v>
      </c>
      <c r="C40">
        <v>17612</v>
      </c>
      <c r="D40">
        <v>114</v>
      </c>
      <c r="G40" s="15"/>
      <c r="H40" s="15"/>
      <c r="I40" s="15"/>
      <c r="J40" s="15"/>
      <c r="K40" s="15"/>
      <c r="L40" s="15"/>
      <c r="M40" s="15"/>
      <c r="N40" s="15"/>
    </row>
    <row r="41" spans="1:14" ht="15">
      <c r="A41">
        <v>11</v>
      </c>
      <c r="B41">
        <v>53</v>
      </c>
      <c r="C41">
        <v>10216</v>
      </c>
      <c r="D41">
        <v>135</v>
      </c>
      <c r="G41" s="15"/>
      <c r="H41" s="15"/>
      <c r="I41" s="15"/>
      <c r="J41" s="15"/>
      <c r="K41" s="15"/>
      <c r="L41" s="15"/>
      <c r="M41" s="15"/>
      <c r="N41" s="15"/>
    </row>
    <row r="42" spans="1:14" ht="15">
      <c r="A42">
        <v>12</v>
      </c>
      <c r="B42">
        <v>67</v>
      </c>
      <c r="C42">
        <v>10632</v>
      </c>
      <c r="D42">
        <v>38</v>
      </c>
      <c r="G42" s="15"/>
      <c r="H42" s="15"/>
      <c r="I42" s="15"/>
      <c r="J42" s="15"/>
      <c r="K42" s="15"/>
      <c r="L42" s="15"/>
      <c r="M42" s="15"/>
      <c r="N42" s="15"/>
    </row>
    <row r="43" spans="1:14" ht="15">
      <c r="A43">
        <v>13</v>
      </c>
      <c r="B43">
        <v>68</v>
      </c>
      <c r="C43">
        <v>6487</v>
      </c>
      <c r="D43">
        <v>18</v>
      </c>
      <c r="G43" s="15"/>
      <c r="H43" s="15"/>
      <c r="I43" s="15"/>
      <c r="J43" s="15"/>
      <c r="K43" s="15"/>
      <c r="L43" s="15"/>
      <c r="M43" s="15"/>
      <c r="N43" s="15"/>
    </row>
    <row r="44" spans="1:14" ht="15">
      <c r="A44">
        <v>14</v>
      </c>
      <c r="B44">
        <v>70</v>
      </c>
      <c r="C44">
        <v>16718</v>
      </c>
      <c r="D44">
        <v>6</v>
      </c>
      <c r="G44" s="15"/>
      <c r="H44" s="15"/>
      <c r="I44" s="15"/>
      <c r="J44" s="15"/>
      <c r="K44" s="15"/>
      <c r="L44" s="15"/>
      <c r="M44" s="15"/>
      <c r="N44" s="15"/>
    </row>
    <row r="45" spans="1:14" ht="15">
      <c r="A45">
        <v>15</v>
      </c>
      <c r="B45">
        <v>81</v>
      </c>
      <c r="C45">
        <v>12279</v>
      </c>
      <c r="D45">
        <v>12</v>
      </c>
      <c r="G45" s="15"/>
      <c r="H45" s="15"/>
      <c r="I45" s="15"/>
      <c r="J45" s="15"/>
      <c r="K45" s="15"/>
      <c r="L45" s="15"/>
      <c r="M45" s="15"/>
      <c r="N45" s="15"/>
    </row>
    <row r="46" spans="1:4" ht="15">
      <c r="A46">
        <v>16</v>
      </c>
      <c r="B46">
        <v>84</v>
      </c>
      <c r="C46">
        <v>1984</v>
      </c>
      <c r="D46">
        <v>0</v>
      </c>
    </row>
    <row r="48" spans="3:4" ht="15">
      <c r="C48">
        <f>SUM(C31:C47)</f>
        <v>184591</v>
      </c>
      <c r="D48">
        <f>SUM(D31:D47)</f>
        <v>1234</v>
      </c>
    </row>
    <row r="50" ht="15">
      <c r="C50">
        <f>C48+D48</f>
        <v>185825</v>
      </c>
    </row>
  </sheetData>
  <sheetProtection/>
  <mergeCells count="5">
    <mergeCell ref="H3:K3"/>
    <mergeCell ref="H18:K18"/>
    <mergeCell ref="J31:K31"/>
    <mergeCell ref="H31:I31"/>
    <mergeCell ref="L31:M3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2"/>
  <sheetViews>
    <sheetView zoomScalePageLayoutView="0" workbookViewId="0" topLeftCell="A7">
      <selection activeCell="C22" sqref="C22"/>
    </sheetView>
  </sheetViews>
  <sheetFormatPr defaultColWidth="11.421875" defaultRowHeight="15"/>
  <sheetData>
    <row r="3" spans="3:4" ht="15">
      <c r="C3" s="15" t="s">
        <v>50</v>
      </c>
      <c r="D3" s="15" t="s">
        <v>51</v>
      </c>
    </row>
    <row r="4" spans="3:4" ht="15">
      <c r="C4" t="s">
        <v>49</v>
      </c>
      <c r="D4" t="s">
        <v>49</v>
      </c>
    </row>
    <row r="5" spans="1:4" ht="15">
      <c r="A5">
        <v>1</v>
      </c>
      <c r="B5">
        <v>20</v>
      </c>
      <c r="C5">
        <v>23014</v>
      </c>
      <c r="D5">
        <v>136</v>
      </c>
    </row>
    <row r="6" spans="1:4" ht="15">
      <c r="A6">
        <v>2</v>
      </c>
      <c r="B6">
        <v>21</v>
      </c>
      <c r="C6">
        <v>13673</v>
      </c>
      <c r="D6">
        <v>23</v>
      </c>
    </row>
    <row r="7" spans="1:4" ht="15">
      <c r="A7">
        <v>3</v>
      </c>
      <c r="B7">
        <v>22</v>
      </c>
      <c r="C7">
        <v>11660</v>
      </c>
      <c r="D7">
        <v>17</v>
      </c>
    </row>
    <row r="8" spans="1:4" ht="15">
      <c r="A8">
        <v>4</v>
      </c>
      <c r="B8">
        <v>30</v>
      </c>
      <c r="C8">
        <v>16945</v>
      </c>
      <c r="D8">
        <v>132</v>
      </c>
    </row>
    <row r="9" spans="1:4" ht="15">
      <c r="A9">
        <v>5</v>
      </c>
      <c r="B9">
        <v>31</v>
      </c>
      <c r="C9">
        <v>11076</v>
      </c>
      <c r="D9">
        <v>117</v>
      </c>
    </row>
    <row r="10" spans="1:4" ht="15">
      <c r="A10">
        <v>6</v>
      </c>
      <c r="B10">
        <v>32</v>
      </c>
      <c r="C10">
        <v>3296</v>
      </c>
      <c r="D10">
        <v>61</v>
      </c>
    </row>
    <row r="11" spans="1:4" ht="15">
      <c r="A11">
        <v>7</v>
      </c>
      <c r="B11">
        <v>33</v>
      </c>
      <c r="C11">
        <v>9089</v>
      </c>
      <c r="D11">
        <v>19</v>
      </c>
    </row>
    <row r="12" spans="1:4" ht="15">
      <c r="A12">
        <v>8</v>
      </c>
      <c r="B12">
        <v>46</v>
      </c>
      <c r="C12">
        <v>11969</v>
      </c>
      <c r="D12">
        <v>265</v>
      </c>
    </row>
    <row r="13" spans="1:4" ht="15">
      <c r="A13">
        <v>9</v>
      </c>
      <c r="B13">
        <v>47</v>
      </c>
      <c r="C13">
        <v>2488</v>
      </c>
      <c r="D13">
        <v>115</v>
      </c>
    </row>
    <row r="14" spans="1:4" ht="15">
      <c r="A14">
        <v>10</v>
      </c>
      <c r="B14">
        <v>49</v>
      </c>
      <c r="C14">
        <v>16907</v>
      </c>
      <c r="D14">
        <v>112</v>
      </c>
    </row>
    <row r="15" spans="1:4" ht="15">
      <c r="A15">
        <v>11</v>
      </c>
      <c r="B15">
        <v>53</v>
      </c>
      <c r="C15">
        <v>9157</v>
      </c>
      <c r="D15">
        <v>134</v>
      </c>
    </row>
    <row r="16" spans="1:4" ht="15">
      <c r="A16">
        <v>12</v>
      </c>
      <c r="B16">
        <v>67</v>
      </c>
      <c r="C16">
        <v>10605</v>
      </c>
      <c r="D16">
        <v>38</v>
      </c>
    </row>
    <row r="17" spans="1:4" ht="15">
      <c r="A17">
        <v>13</v>
      </c>
      <c r="B17">
        <v>68</v>
      </c>
      <c r="C17">
        <v>6458</v>
      </c>
      <c r="D17">
        <v>16</v>
      </c>
    </row>
    <row r="18" spans="1:4" ht="15">
      <c r="A18">
        <v>14</v>
      </c>
      <c r="B18">
        <v>70</v>
      </c>
      <c r="C18">
        <v>16646</v>
      </c>
      <c r="D18">
        <v>6</v>
      </c>
    </row>
    <row r="19" spans="1:4" ht="15">
      <c r="A19">
        <v>15</v>
      </c>
      <c r="B19">
        <v>81</v>
      </c>
      <c r="C19">
        <v>12088</v>
      </c>
      <c r="D19">
        <v>13</v>
      </c>
    </row>
    <row r="20" spans="1:4" ht="15">
      <c r="A20">
        <v>16</v>
      </c>
      <c r="B20">
        <v>84</v>
      </c>
      <c r="C20">
        <v>1913</v>
      </c>
      <c r="D20">
        <v>0</v>
      </c>
    </row>
    <row r="22" spans="2:6" ht="15">
      <c r="B22" t="s">
        <v>52</v>
      </c>
      <c r="C22">
        <f>SUM(C5:C21)</f>
        <v>176984</v>
      </c>
      <c r="D22">
        <f>SUM(D5:D21)</f>
        <v>1204</v>
      </c>
      <c r="F22">
        <f>C22+D22</f>
        <v>178188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Chavez Luis</dc:creator>
  <cp:keywords/>
  <dc:description/>
  <cp:lastModifiedBy>Computer</cp:lastModifiedBy>
  <cp:lastPrinted>2019-07-03T17:08:31Z</cp:lastPrinted>
  <dcterms:created xsi:type="dcterms:W3CDTF">2017-10-16T17:36:12Z</dcterms:created>
  <dcterms:modified xsi:type="dcterms:W3CDTF">2020-06-10T16:27:54Z</dcterms:modified>
  <cp:category/>
  <cp:version/>
  <cp:contentType/>
  <cp:contentStatus/>
</cp:coreProperties>
</file>