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 tabRatio="599" firstSheet="2" activeTab="10"/>
  </bookViews>
  <sheets>
    <sheet name="Totales al Corte" sheetId="13" r:id="rId1"/>
    <sheet name="Enero" sheetId="1" r:id="rId2"/>
    <sheet name="Febrero" sheetId="2" r:id="rId3"/>
    <sheet name="Marzo" sheetId="3" r:id="rId4"/>
    <sheet name="Abril" sheetId="4" r:id="rId5"/>
    <sheet name="Mayo" sheetId="5" r:id="rId6"/>
    <sheet name="Junio" sheetId="6" r:id="rId7"/>
    <sheet name="Julio" sheetId="7" r:id="rId8"/>
    <sheet name="Agosto" sheetId="8" r:id="rId9"/>
    <sheet name="Septiembre" sheetId="9" r:id="rId10"/>
    <sheet name="Octubre" sheetId="10" r:id="rId11"/>
    <sheet name="Noviembre" sheetId="11" r:id="rId12"/>
    <sheet name="Diciembre" sheetId="12" r:id="rId13"/>
  </sheets>
  <calcPr calcId="152511"/>
</workbook>
</file>

<file path=xl/calcChain.xml><?xml version="1.0" encoding="utf-8"?>
<calcChain xmlns="http://schemas.openxmlformats.org/spreadsheetml/2006/main">
  <c r="O31" i="9" l="1"/>
  <c r="O31" i="8"/>
  <c r="O20" i="11"/>
  <c r="O17" i="12"/>
  <c r="P17" i="12"/>
  <c r="O18" i="12"/>
  <c r="P18" i="12"/>
  <c r="O17" i="11"/>
  <c r="P17" i="11"/>
  <c r="O18" i="11"/>
  <c r="P18" i="11"/>
  <c r="O17" i="10"/>
  <c r="P17" i="10"/>
  <c r="O18" i="10"/>
  <c r="AJ18" i="13" s="1"/>
  <c r="P18" i="10"/>
  <c r="AK18" i="13" s="1"/>
  <c r="O17" i="9"/>
  <c r="AH17" i="13" s="1"/>
  <c r="P17" i="9"/>
  <c r="AI17" i="13" s="1"/>
  <c r="O18" i="9"/>
  <c r="AH18" i="13" s="1"/>
  <c r="P18" i="9"/>
  <c r="AI18" i="13" s="1"/>
  <c r="O17" i="7"/>
  <c r="P17" i="7"/>
  <c r="O18" i="7"/>
  <c r="P18" i="7"/>
  <c r="O17" i="6"/>
  <c r="P17" i="6"/>
  <c r="O18" i="6"/>
  <c r="P18" i="6"/>
  <c r="AC18" i="13" s="1"/>
  <c r="O18" i="5"/>
  <c r="Z18" i="13" s="1"/>
  <c r="P18" i="5"/>
  <c r="AA18" i="13" s="1"/>
  <c r="O17" i="5"/>
  <c r="Z17" i="13" s="1"/>
  <c r="P17" i="5"/>
  <c r="AA17" i="13" s="1"/>
  <c r="M17" i="4"/>
  <c r="N17" i="4"/>
  <c r="M18" i="4"/>
  <c r="X18" i="13" s="1"/>
  <c r="N18" i="4"/>
  <c r="Y18" i="13" s="1"/>
  <c r="P17" i="3"/>
  <c r="Q17" i="3"/>
  <c r="P18" i="3"/>
  <c r="Q18" i="3"/>
  <c r="O17" i="2"/>
  <c r="P17" i="2"/>
  <c r="O18" i="2"/>
  <c r="T18" i="13" s="1"/>
  <c r="P18" i="2"/>
  <c r="U18" i="13" s="1"/>
  <c r="O17" i="1"/>
  <c r="P17" i="1"/>
  <c r="O18" i="1"/>
  <c r="R18" i="13" s="1"/>
  <c r="P18" i="1"/>
  <c r="S18" i="13" s="1"/>
  <c r="AN17" i="13"/>
  <c r="AO17" i="13"/>
  <c r="AN18" i="13"/>
  <c r="AO18" i="13"/>
  <c r="AL17" i="13"/>
  <c r="AM17" i="13"/>
  <c r="AL18" i="13"/>
  <c r="AM18" i="13"/>
  <c r="AJ17" i="13"/>
  <c r="AK17" i="13"/>
  <c r="AD17" i="13"/>
  <c r="AE17" i="13"/>
  <c r="AD18" i="13"/>
  <c r="AE18" i="13"/>
  <c r="AB17" i="13"/>
  <c r="AC17" i="13"/>
  <c r="AB18" i="13"/>
  <c r="X17" i="13"/>
  <c r="Y17" i="13"/>
  <c r="V17" i="13"/>
  <c r="W17" i="13"/>
  <c r="V18" i="13"/>
  <c r="W18" i="13"/>
  <c r="T17" i="13"/>
  <c r="U17" i="13"/>
  <c r="R17" i="13"/>
  <c r="S17" i="13"/>
  <c r="J17" i="13"/>
  <c r="K17" i="13"/>
  <c r="O19" i="5"/>
  <c r="P19" i="5"/>
  <c r="O18" i="8"/>
  <c r="AF18" i="13" s="1"/>
  <c r="P18" i="8"/>
  <c r="AG18" i="13" s="1"/>
  <c r="O17" i="8"/>
  <c r="AF17" i="13" s="1"/>
  <c r="P17" i="8"/>
  <c r="AG17" i="13" s="1"/>
  <c r="Q17" i="13" l="1"/>
  <c r="P17" i="13"/>
  <c r="N17" i="13"/>
  <c r="I17" i="13"/>
  <c r="O17" i="13"/>
  <c r="H17" i="13"/>
  <c r="Q18" i="13"/>
  <c r="M17" i="13"/>
  <c r="G17" i="13"/>
  <c r="L18" i="13"/>
  <c r="K18" i="13"/>
  <c r="J18" i="13"/>
  <c r="P18" i="13"/>
  <c r="N18" i="13"/>
  <c r="O18" i="13"/>
  <c r="I18" i="13"/>
  <c r="H18" i="13"/>
  <c r="M18" i="13"/>
  <c r="D18" i="13"/>
  <c r="F18" i="13"/>
  <c r="E18" i="13"/>
  <c r="D17" i="13"/>
  <c r="L17" i="13"/>
  <c r="F17" i="13"/>
  <c r="G18" i="13"/>
  <c r="E17" i="13"/>
  <c r="P43" i="6"/>
  <c r="O43" i="6"/>
  <c r="O44" i="5" l="1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45" i="12" l="1"/>
  <c r="P45" i="12"/>
  <c r="O45" i="11"/>
  <c r="P45" i="11"/>
  <c r="O45" i="10"/>
  <c r="P45" i="10"/>
  <c r="O45" i="9"/>
  <c r="P45" i="9"/>
  <c r="O45" i="8"/>
  <c r="P45" i="8"/>
  <c r="O45" i="7"/>
  <c r="P45" i="7"/>
  <c r="O45" i="6"/>
  <c r="P45" i="6"/>
  <c r="Z45" i="13"/>
  <c r="AA45" i="13"/>
  <c r="M45" i="4"/>
  <c r="X45" i="13" s="1"/>
  <c r="N45" i="4"/>
  <c r="Y45" i="13" s="1"/>
  <c r="P45" i="3"/>
  <c r="V45" i="13" s="1"/>
  <c r="Q45" i="3"/>
  <c r="W45" i="13" s="1"/>
  <c r="P45" i="2"/>
  <c r="U45" i="13" s="1"/>
  <c r="O45" i="2"/>
  <c r="T45" i="13" s="1"/>
  <c r="P45" i="1"/>
  <c r="O45" i="1"/>
  <c r="R45" i="13" s="1"/>
  <c r="AN45" i="13"/>
  <c r="AO45" i="13"/>
  <c r="AL45" i="13"/>
  <c r="AM45" i="13"/>
  <c r="AJ45" i="13"/>
  <c r="AK45" i="13"/>
  <c r="AH45" i="13"/>
  <c r="AI45" i="13"/>
  <c r="AF45" i="13"/>
  <c r="AG45" i="13"/>
  <c r="AD45" i="13"/>
  <c r="AE45" i="13"/>
  <c r="AB45" i="13"/>
  <c r="AC45" i="13"/>
  <c r="S45" i="13"/>
  <c r="P45" i="13" l="1"/>
  <c r="N45" i="13"/>
  <c r="H45" i="13"/>
  <c r="L45" i="13"/>
  <c r="Q45" i="13"/>
  <c r="D45" i="13"/>
  <c r="F45" i="13"/>
  <c r="E45" i="13"/>
  <c r="M45" i="13"/>
  <c r="I45" i="13"/>
  <c r="O45" i="13"/>
  <c r="G45" i="13"/>
  <c r="J45" i="13"/>
  <c r="K45" i="13"/>
  <c r="N44" i="4"/>
  <c r="M44" i="4"/>
  <c r="N38" i="4"/>
  <c r="M38" i="4"/>
  <c r="M37" i="4"/>
  <c r="M39" i="4"/>
  <c r="M40" i="4"/>
  <c r="O25" i="12" l="1"/>
  <c r="AN25" i="13" s="1"/>
  <c r="P25" i="12"/>
  <c r="AO25" i="13" s="1"/>
  <c r="O26" i="12"/>
  <c r="AN26" i="13" s="1"/>
  <c r="P26" i="12"/>
  <c r="AO26" i="13" s="1"/>
  <c r="O25" i="11"/>
  <c r="AL25" i="13" s="1"/>
  <c r="P25" i="11"/>
  <c r="AM25" i="13" s="1"/>
  <c r="O26" i="11"/>
  <c r="AL26" i="13" s="1"/>
  <c r="P26" i="11"/>
  <c r="AM26" i="13" s="1"/>
  <c r="O25" i="10"/>
  <c r="AJ25" i="13" s="1"/>
  <c r="P25" i="10"/>
  <c r="AK25" i="13" s="1"/>
  <c r="O26" i="10"/>
  <c r="AJ26" i="13" s="1"/>
  <c r="P26" i="10"/>
  <c r="AK26" i="13" s="1"/>
  <c r="O25" i="9"/>
  <c r="AH25" i="13" s="1"/>
  <c r="P25" i="9"/>
  <c r="AI25" i="13" s="1"/>
  <c r="O26" i="9"/>
  <c r="AH26" i="13" s="1"/>
  <c r="P26" i="9"/>
  <c r="AI26" i="13" s="1"/>
  <c r="O25" i="8"/>
  <c r="AF25" i="13" s="1"/>
  <c r="P25" i="8"/>
  <c r="AG25" i="13" s="1"/>
  <c r="O26" i="8"/>
  <c r="AF26" i="13" s="1"/>
  <c r="P26" i="8"/>
  <c r="AG26" i="13" s="1"/>
  <c r="O25" i="7"/>
  <c r="AD25" i="13" s="1"/>
  <c r="P25" i="7"/>
  <c r="AE25" i="13" s="1"/>
  <c r="O26" i="7"/>
  <c r="AD26" i="13" s="1"/>
  <c r="P26" i="7"/>
  <c r="AE26" i="13" s="1"/>
  <c r="O25" i="6"/>
  <c r="AB25" i="13" s="1"/>
  <c r="P25" i="6"/>
  <c r="AC25" i="13" s="1"/>
  <c r="O26" i="6"/>
  <c r="AB26" i="13" s="1"/>
  <c r="P26" i="6"/>
  <c r="AC26" i="13" s="1"/>
  <c r="O24" i="6"/>
  <c r="P24" i="6"/>
  <c r="O27" i="6"/>
  <c r="AB27" i="13" s="1"/>
  <c r="P27" i="6"/>
  <c r="AC27" i="13" s="1"/>
  <c r="O25" i="5"/>
  <c r="Z25" i="13" s="1"/>
  <c r="P25" i="5"/>
  <c r="AA25" i="13" s="1"/>
  <c r="O26" i="5"/>
  <c r="Z26" i="13" s="1"/>
  <c r="P26" i="5"/>
  <c r="AA26" i="13" s="1"/>
  <c r="P25" i="3"/>
  <c r="V25" i="13" s="1"/>
  <c r="Q25" i="3"/>
  <c r="W25" i="13" s="1"/>
  <c r="P26" i="3"/>
  <c r="V26" i="13" s="1"/>
  <c r="Q26" i="3"/>
  <c r="W26" i="13" s="1"/>
  <c r="O25" i="2"/>
  <c r="T25" i="13" s="1"/>
  <c r="P25" i="2"/>
  <c r="U25" i="13" s="1"/>
  <c r="O26" i="2"/>
  <c r="T26" i="13" s="1"/>
  <c r="P26" i="2"/>
  <c r="U26" i="13" s="1"/>
  <c r="O25" i="1"/>
  <c r="R25" i="13" s="1"/>
  <c r="P25" i="1"/>
  <c r="S25" i="13" s="1"/>
  <c r="O26" i="1"/>
  <c r="R26" i="13" s="1"/>
  <c r="P26" i="1"/>
  <c r="S26" i="13" s="1"/>
  <c r="O27" i="2"/>
  <c r="T27" i="13" s="1"/>
  <c r="P27" i="2"/>
  <c r="U27" i="13" s="1"/>
  <c r="M25" i="4"/>
  <c r="X25" i="13" s="1"/>
  <c r="N25" i="4"/>
  <c r="Y25" i="13" s="1"/>
  <c r="M26" i="4"/>
  <c r="X26" i="13" s="1"/>
  <c r="N26" i="4"/>
  <c r="Y26" i="13" s="1"/>
  <c r="N25" i="13" l="1"/>
  <c r="P25" i="13"/>
  <c r="K25" i="13"/>
  <c r="J25" i="13"/>
  <c r="O25" i="13"/>
  <c r="Q25" i="13"/>
  <c r="H25" i="13"/>
  <c r="I25" i="13"/>
  <c r="M25" i="13"/>
  <c r="L25" i="13"/>
  <c r="E25" i="13"/>
  <c r="G25" i="13"/>
  <c r="D25" i="13"/>
  <c r="F25" i="13"/>
  <c r="Q26" i="13"/>
  <c r="P26" i="13"/>
  <c r="O26" i="13"/>
  <c r="N26" i="13"/>
  <c r="I26" i="13"/>
  <c r="H26" i="13"/>
  <c r="M26" i="13"/>
  <c r="L26" i="13"/>
  <c r="F26" i="13"/>
  <c r="K26" i="13"/>
  <c r="E26" i="13"/>
  <c r="G26" i="13"/>
  <c r="D26" i="13"/>
  <c r="J26" i="13"/>
  <c r="O40" i="12" l="1"/>
  <c r="AN40" i="13" s="1"/>
  <c r="P40" i="12"/>
  <c r="AO40" i="13" s="1"/>
  <c r="O40" i="11"/>
  <c r="AL40" i="13" s="1"/>
  <c r="P40" i="11"/>
  <c r="AM40" i="13" s="1"/>
  <c r="O40" i="10"/>
  <c r="AJ40" i="13" s="1"/>
  <c r="P40" i="10"/>
  <c r="AK40" i="13" s="1"/>
  <c r="O40" i="9"/>
  <c r="AH40" i="13" s="1"/>
  <c r="P40" i="9"/>
  <c r="AI40" i="13" s="1"/>
  <c r="O40" i="8"/>
  <c r="AF40" i="13" s="1"/>
  <c r="P40" i="8"/>
  <c r="AG40" i="13" s="1"/>
  <c r="O40" i="7"/>
  <c r="AD40" i="13" s="1"/>
  <c r="P40" i="7"/>
  <c r="AE40" i="13" s="1"/>
  <c r="O40" i="6"/>
  <c r="AB40" i="13" s="1"/>
  <c r="P40" i="6"/>
  <c r="AC40" i="13" s="1"/>
  <c r="O40" i="5"/>
  <c r="Z40" i="13" s="1"/>
  <c r="P40" i="5"/>
  <c r="AA40" i="13" s="1"/>
  <c r="X40" i="13"/>
  <c r="N40" i="4"/>
  <c r="Y40" i="13" s="1"/>
  <c r="P40" i="3"/>
  <c r="V40" i="13" s="1"/>
  <c r="Q40" i="3"/>
  <c r="W40" i="13" s="1"/>
  <c r="O40" i="2"/>
  <c r="T40" i="13" s="1"/>
  <c r="P40" i="2"/>
  <c r="U40" i="13" s="1"/>
  <c r="O40" i="1"/>
  <c r="R40" i="13" s="1"/>
  <c r="P40" i="1"/>
  <c r="S40" i="13" s="1"/>
  <c r="P40" i="13" l="1"/>
  <c r="Q40" i="13"/>
  <c r="O40" i="13"/>
  <c r="F40" i="13"/>
  <c r="K40" i="13"/>
  <c r="J40" i="13"/>
  <c r="G40" i="13"/>
  <c r="D40" i="13"/>
  <c r="M40" i="13"/>
  <c r="L40" i="13"/>
  <c r="H40" i="13"/>
  <c r="E40" i="13"/>
  <c r="I40" i="13"/>
  <c r="N40" i="13"/>
  <c r="P37" i="1"/>
  <c r="O37" i="1"/>
  <c r="O31" i="12" l="1"/>
  <c r="AN31" i="13" s="1"/>
  <c r="P31" i="12"/>
  <c r="AO31" i="13" s="1"/>
  <c r="O32" i="12"/>
  <c r="AN32" i="13" s="1"/>
  <c r="P32" i="12"/>
  <c r="AO32" i="13" s="1"/>
  <c r="O31" i="11"/>
  <c r="AL31" i="13" s="1"/>
  <c r="P31" i="11"/>
  <c r="AM31" i="13" s="1"/>
  <c r="O32" i="11"/>
  <c r="AL32" i="13" s="1"/>
  <c r="P32" i="11"/>
  <c r="AM32" i="13" s="1"/>
  <c r="O31" i="10"/>
  <c r="AJ31" i="13" s="1"/>
  <c r="P31" i="10"/>
  <c r="AK31" i="13" s="1"/>
  <c r="O32" i="10"/>
  <c r="AJ32" i="13" s="1"/>
  <c r="P32" i="10"/>
  <c r="AK32" i="13" s="1"/>
  <c r="AH31" i="13"/>
  <c r="P31" i="9"/>
  <c r="AI31" i="13" s="1"/>
  <c r="O32" i="9"/>
  <c r="AH32" i="13" s="1"/>
  <c r="P32" i="9"/>
  <c r="AI32" i="13" s="1"/>
  <c r="P31" i="3"/>
  <c r="Q31" i="3"/>
  <c r="W31" i="13" s="1"/>
  <c r="P32" i="3"/>
  <c r="V32" i="13" s="1"/>
  <c r="Q32" i="3"/>
  <c r="W32" i="13" s="1"/>
  <c r="O31" i="2"/>
  <c r="T31" i="13" s="1"/>
  <c r="P31" i="2"/>
  <c r="O32" i="2"/>
  <c r="T32" i="13" s="1"/>
  <c r="P32" i="2"/>
  <c r="U32" i="13" s="1"/>
  <c r="O31" i="1"/>
  <c r="R31" i="13" s="1"/>
  <c r="P31" i="1"/>
  <c r="S31" i="13" s="1"/>
  <c r="O32" i="1"/>
  <c r="R32" i="13" s="1"/>
  <c r="P32" i="1"/>
  <c r="S32" i="13" s="1"/>
  <c r="V31" i="13"/>
  <c r="U31" i="13"/>
  <c r="AF31" i="13"/>
  <c r="P31" i="8"/>
  <c r="AG31" i="13" s="1"/>
  <c r="O32" i="8"/>
  <c r="AF32" i="13" s="1"/>
  <c r="P32" i="8"/>
  <c r="AG32" i="13" s="1"/>
  <c r="O31" i="7"/>
  <c r="AD31" i="13" s="1"/>
  <c r="P31" i="7"/>
  <c r="AE31" i="13" s="1"/>
  <c r="O32" i="7"/>
  <c r="AD32" i="13" s="1"/>
  <c r="P32" i="7"/>
  <c r="AE32" i="13" s="1"/>
  <c r="O31" i="6"/>
  <c r="AB31" i="13" s="1"/>
  <c r="P31" i="6"/>
  <c r="AC31" i="13" s="1"/>
  <c r="O32" i="6"/>
  <c r="AB32" i="13" s="1"/>
  <c r="P32" i="6"/>
  <c r="AC32" i="13" s="1"/>
  <c r="O31" i="5"/>
  <c r="Z31" i="13" s="1"/>
  <c r="P31" i="5"/>
  <c r="AA31" i="13" s="1"/>
  <c r="O32" i="5"/>
  <c r="Z32" i="13" s="1"/>
  <c r="P32" i="5"/>
  <c r="AA32" i="13" s="1"/>
  <c r="M31" i="4"/>
  <c r="X31" i="13" s="1"/>
  <c r="N31" i="4"/>
  <c r="Y31" i="13" s="1"/>
  <c r="M32" i="4"/>
  <c r="X32" i="13" s="1"/>
  <c r="N32" i="4"/>
  <c r="Y32" i="13" s="1"/>
  <c r="P24" i="1"/>
  <c r="O24" i="1"/>
  <c r="P31" i="13" l="1"/>
  <c r="L32" i="13"/>
  <c r="L31" i="13"/>
  <c r="O32" i="13"/>
  <c r="P32" i="13"/>
  <c r="O31" i="13"/>
  <c r="N31" i="13"/>
  <c r="M32" i="13"/>
  <c r="K31" i="13"/>
  <c r="J31" i="13"/>
  <c r="M31" i="13"/>
  <c r="G31" i="13"/>
  <c r="K32" i="13"/>
  <c r="G32" i="13"/>
  <c r="D32" i="13"/>
  <c r="F32" i="13"/>
  <c r="J32" i="13"/>
  <c r="H32" i="13"/>
  <c r="N32" i="13"/>
  <c r="Q32" i="13"/>
  <c r="F31" i="13"/>
  <c r="H31" i="13"/>
  <c r="I32" i="13"/>
  <c r="E32" i="13"/>
  <c r="Q31" i="13"/>
  <c r="I31" i="13"/>
  <c r="E31" i="13"/>
  <c r="D31" i="13"/>
  <c r="O9" i="12"/>
  <c r="AN9" i="13" s="1"/>
  <c r="P9" i="12"/>
  <c r="AO9" i="13" s="1"/>
  <c r="O9" i="11"/>
  <c r="AL9" i="13" s="1"/>
  <c r="P9" i="11"/>
  <c r="AM9" i="13" s="1"/>
  <c r="O9" i="10"/>
  <c r="AJ9" i="13" s="1"/>
  <c r="P9" i="10"/>
  <c r="AK9" i="13" s="1"/>
  <c r="O9" i="9"/>
  <c r="AH9" i="13" s="1"/>
  <c r="P9" i="9"/>
  <c r="AI9" i="13" s="1"/>
  <c r="O9" i="8"/>
  <c r="AF9" i="13" s="1"/>
  <c r="P9" i="8"/>
  <c r="AG9" i="13" s="1"/>
  <c r="O9" i="7"/>
  <c r="AD9" i="13" s="1"/>
  <c r="P9" i="7"/>
  <c r="AE9" i="13" s="1"/>
  <c r="O9" i="6"/>
  <c r="AB9" i="13" s="1"/>
  <c r="P9" i="6"/>
  <c r="AC9" i="13" s="1"/>
  <c r="O9" i="5"/>
  <c r="Z9" i="13" s="1"/>
  <c r="AA9" i="13"/>
  <c r="P9" i="3"/>
  <c r="V9" i="13" s="1"/>
  <c r="W9" i="13"/>
  <c r="O9" i="2"/>
  <c r="T9" i="13" s="1"/>
  <c r="U9" i="13"/>
  <c r="P9" i="1"/>
  <c r="S9" i="13" s="1"/>
  <c r="O9" i="1"/>
  <c r="R9" i="13" s="1"/>
  <c r="M9" i="4"/>
  <c r="X9" i="13" s="1"/>
  <c r="N9" i="4"/>
  <c r="Y9" i="13" s="1"/>
  <c r="Q9" i="13" l="1"/>
  <c r="N9" i="13"/>
  <c r="P9" i="13"/>
  <c r="I9" i="13"/>
  <c r="O9" i="13"/>
  <c r="F9" i="13"/>
  <c r="J9" i="13"/>
  <c r="H9" i="13"/>
  <c r="D9" i="13"/>
  <c r="M9" i="13"/>
  <c r="L9" i="13"/>
  <c r="P43" i="12"/>
  <c r="AO43" i="13" s="1"/>
  <c r="O43" i="12"/>
  <c r="AN43" i="13" s="1"/>
  <c r="P38" i="12"/>
  <c r="AO38" i="13" s="1"/>
  <c r="O38" i="12"/>
  <c r="P38" i="11"/>
  <c r="AM38" i="13" s="1"/>
  <c r="O38" i="11"/>
  <c r="AL38" i="13" s="1"/>
  <c r="P43" i="11"/>
  <c r="AM43" i="13" s="1"/>
  <c r="O43" i="11"/>
  <c r="AL43" i="13" s="1"/>
  <c r="P38" i="10"/>
  <c r="O38" i="10"/>
  <c r="P43" i="10"/>
  <c r="O43" i="10"/>
  <c r="P38" i="9"/>
  <c r="AI38" i="13" s="1"/>
  <c r="O38" i="9"/>
  <c r="AH38" i="13" s="1"/>
  <c r="P43" i="9"/>
  <c r="O43" i="9"/>
  <c r="P43" i="8"/>
  <c r="O43" i="8"/>
  <c r="P38" i="8"/>
  <c r="AG38" i="13" s="1"/>
  <c r="O38" i="8"/>
  <c r="AF38" i="13" s="1"/>
  <c r="P43" i="7"/>
  <c r="AE43" i="13" s="1"/>
  <c r="O43" i="7"/>
  <c r="P38" i="7"/>
  <c r="AE38" i="13" s="1"/>
  <c r="O38" i="7"/>
  <c r="AD38" i="13" s="1"/>
  <c r="P38" i="6"/>
  <c r="AC38" i="13" s="1"/>
  <c r="O38" i="6"/>
  <c r="AB38" i="13" s="1"/>
  <c r="AB43" i="13"/>
  <c r="P43" i="5"/>
  <c r="AA43" i="13" s="1"/>
  <c r="O43" i="5"/>
  <c r="Z43" i="13" s="1"/>
  <c r="P38" i="5"/>
  <c r="AA38" i="13" s="1"/>
  <c r="O38" i="5"/>
  <c r="Z38" i="13" s="1"/>
  <c r="X38" i="13"/>
  <c r="N43" i="4"/>
  <c r="Y43" i="13" s="1"/>
  <c r="M43" i="4"/>
  <c r="X43" i="13" s="1"/>
  <c r="Q43" i="3"/>
  <c r="W43" i="13" s="1"/>
  <c r="K43" i="13" s="1"/>
  <c r="P43" i="3"/>
  <c r="V43" i="13" s="1"/>
  <c r="J43" i="13" s="1"/>
  <c r="Q38" i="3"/>
  <c r="W38" i="13" s="1"/>
  <c r="P38" i="3"/>
  <c r="V38" i="13" s="1"/>
  <c r="O62" i="12"/>
  <c r="AN62" i="13" s="1"/>
  <c r="P62" i="12"/>
  <c r="AO62" i="13" s="1"/>
  <c r="O61" i="12"/>
  <c r="AN61" i="13" s="1"/>
  <c r="P61" i="12"/>
  <c r="O61" i="11"/>
  <c r="AL61" i="13" s="1"/>
  <c r="P61" i="11"/>
  <c r="AM61" i="13" s="1"/>
  <c r="O62" i="11"/>
  <c r="AL62" i="13" s="1"/>
  <c r="P62" i="11"/>
  <c r="AM62" i="13" s="1"/>
  <c r="O61" i="10"/>
  <c r="AJ61" i="13" s="1"/>
  <c r="P61" i="10"/>
  <c r="AK61" i="13" s="1"/>
  <c r="O62" i="10"/>
  <c r="P62" i="10"/>
  <c r="AK62" i="13" s="1"/>
  <c r="O61" i="9"/>
  <c r="AH61" i="13" s="1"/>
  <c r="P61" i="9"/>
  <c r="AI61" i="13" s="1"/>
  <c r="O62" i="9"/>
  <c r="P62" i="9"/>
  <c r="AI62" i="13" s="1"/>
  <c r="O61" i="8"/>
  <c r="AF61" i="13" s="1"/>
  <c r="P61" i="8"/>
  <c r="AG61" i="13" s="1"/>
  <c r="O62" i="8"/>
  <c r="P62" i="8"/>
  <c r="AG62" i="13" s="1"/>
  <c r="O61" i="7"/>
  <c r="P61" i="7"/>
  <c r="AE61" i="13" s="1"/>
  <c r="O62" i="7"/>
  <c r="AD62" i="13" s="1"/>
  <c r="P62" i="7"/>
  <c r="AE62" i="13" s="1"/>
  <c r="O61" i="6"/>
  <c r="P61" i="6"/>
  <c r="AC61" i="13" s="1"/>
  <c r="O62" i="6"/>
  <c r="AB62" i="13" s="1"/>
  <c r="P62" i="6"/>
  <c r="AC62" i="13" s="1"/>
  <c r="Z61" i="13"/>
  <c r="AA61" i="13"/>
  <c r="Z62" i="13"/>
  <c r="AA62" i="13"/>
  <c r="M61" i="4"/>
  <c r="X61" i="13" s="1"/>
  <c r="N61" i="4"/>
  <c r="Y61" i="13" s="1"/>
  <c r="M62" i="4"/>
  <c r="X62" i="13" s="1"/>
  <c r="N62" i="4"/>
  <c r="Y62" i="13" s="1"/>
  <c r="P61" i="3"/>
  <c r="V61" i="13" s="1"/>
  <c r="Q61" i="3"/>
  <c r="W61" i="13" s="1"/>
  <c r="P62" i="3"/>
  <c r="V62" i="13" s="1"/>
  <c r="Q62" i="3"/>
  <c r="W62" i="13" s="1"/>
  <c r="O61" i="2"/>
  <c r="T61" i="13" s="1"/>
  <c r="P61" i="2"/>
  <c r="U61" i="13" s="1"/>
  <c r="O62" i="2"/>
  <c r="T62" i="13" s="1"/>
  <c r="P62" i="2"/>
  <c r="U62" i="13" s="1"/>
  <c r="P60" i="2"/>
  <c r="U60" i="13" s="1"/>
  <c r="AO61" i="13"/>
  <c r="AJ38" i="13"/>
  <c r="AK38" i="13"/>
  <c r="AJ43" i="13"/>
  <c r="AK43" i="13"/>
  <c r="AJ62" i="13"/>
  <c r="AH43" i="13"/>
  <c r="N43" i="13" s="1"/>
  <c r="AI43" i="13"/>
  <c r="O43" i="13" s="1"/>
  <c r="AH62" i="13"/>
  <c r="AF43" i="13"/>
  <c r="AG43" i="13"/>
  <c r="AF62" i="13"/>
  <c r="AD43" i="13"/>
  <c r="AD61" i="13"/>
  <c r="AB61" i="13"/>
  <c r="R37" i="13"/>
  <c r="S37" i="13"/>
  <c r="R38" i="13"/>
  <c r="S38" i="13"/>
  <c r="R43" i="13"/>
  <c r="S43" i="13"/>
  <c r="S48" i="13"/>
  <c r="P49" i="1"/>
  <c r="S49" i="13" s="1"/>
  <c r="O49" i="1"/>
  <c r="R49" i="13" s="1"/>
  <c r="P46" i="1"/>
  <c r="S46" i="13" s="1"/>
  <c r="O46" i="1"/>
  <c r="R46" i="13" s="1"/>
  <c r="P42" i="1"/>
  <c r="S42" i="13" s="1"/>
  <c r="O42" i="1"/>
  <c r="R42" i="13" s="1"/>
  <c r="H43" i="13" l="1"/>
  <c r="D43" i="13"/>
  <c r="Q43" i="13"/>
  <c r="E43" i="13"/>
  <c r="L43" i="13"/>
  <c r="F43" i="13"/>
  <c r="AN38" i="13"/>
  <c r="P38" i="13" s="1"/>
  <c r="I38" i="13"/>
  <c r="O38" i="13"/>
  <c r="L38" i="13"/>
  <c r="N38" i="13"/>
  <c r="Q38" i="13"/>
  <c r="I43" i="13"/>
  <c r="P43" i="13"/>
  <c r="H38" i="13" l="1"/>
  <c r="S8" i="13"/>
  <c r="O59" i="11" l="1"/>
  <c r="AL59" i="13" s="1"/>
  <c r="P59" i="11"/>
  <c r="AM59" i="13" s="1"/>
  <c r="O60" i="11"/>
  <c r="AL60" i="13" s="1"/>
  <c r="P60" i="11"/>
  <c r="AM60" i="13" s="1"/>
  <c r="O60" i="10"/>
  <c r="AJ60" i="13" s="1"/>
  <c r="P60" i="10"/>
  <c r="AK60" i="13" s="1"/>
  <c r="O59" i="9"/>
  <c r="AH59" i="13" s="1"/>
  <c r="P59" i="9"/>
  <c r="AI59" i="13" s="1"/>
  <c r="O60" i="9"/>
  <c r="AH60" i="13" s="1"/>
  <c r="P60" i="9"/>
  <c r="AI60" i="13" s="1"/>
  <c r="O59" i="8"/>
  <c r="AF59" i="13" s="1"/>
  <c r="P59" i="8"/>
  <c r="AG59" i="13" s="1"/>
  <c r="O60" i="8"/>
  <c r="AF60" i="13" s="1"/>
  <c r="P60" i="8"/>
  <c r="AG60" i="13" s="1"/>
  <c r="O59" i="7"/>
  <c r="AD59" i="13" s="1"/>
  <c r="P59" i="7"/>
  <c r="AE59" i="13" s="1"/>
  <c r="O60" i="7"/>
  <c r="AD60" i="13" s="1"/>
  <c r="P60" i="7"/>
  <c r="AE60" i="13" s="1"/>
  <c r="O59" i="6"/>
  <c r="AB59" i="13" s="1"/>
  <c r="P59" i="6"/>
  <c r="AC59" i="13" s="1"/>
  <c r="O60" i="6"/>
  <c r="AB60" i="13" s="1"/>
  <c r="P60" i="6"/>
  <c r="AC60" i="13" s="1"/>
  <c r="Z59" i="13"/>
  <c r="AA59" i="13"/>
  <c r="Z60" i="13"/>
  <c r="AA60" i="13"/>
  <c r="M59" i="4"/>
  <c r="X59" i="13" s="1"/>
  <c r="N59" i="4"/>
  <c r="Y59" i="13" s="1"/>
  <c r="M60" i="4"/>
  <c r="X60" i="13" s="1"/>
  <c r="N60" i="4"/>
  <c r="Y60" i="13" s="1"/>
  <c r="O62" i="13"/>
  <c r="M62" i="13"/>
  <c r="M61" i="13"/>
  <c r="O61" i="13"/>
  <c r="P59" i="3"/>
  <c r="V59" i="13" s="1"/>
  <c r="Q59" i="3"/>
  <c r="W59" i="13" s="1"/>
  <c r="P60" i="3"/>
  <c r="V60" i="13" s="1"/>
  <c r="Q60" i="3"/>
  <c r="W60" i="13" s="1"/>
  <c r="O41" i="2"/>
  <c r="T41" i="13" s="1"/>
  <c r="O59" i="2"/>
  <c r="T59" i="13" s="1"/>
  <c r="P59" i="2"/>
  <c r="U59" i="13" s="1"/>
  <c r="O60" i="2"/>
  <c r="T60" i="13" s="1"/>
  <c r="P58" i="2"/>
  <c r="U58" i="13" s="1"/>
  <c r="N62" i="13" l="1"/>
  <c r="N61" i="13"/>
  <c r="L61" i="13"/>
  <c r="L62" i="13"/>
  <c r="W13" i="13" l="1"/>
  <c r="R24" i="13"/>
  <c r="S24" i="13"/>
  <c r="O37" i="12"/>
  <c r="P37" i="12"/>
  <c r="O39" i="12"/>
  <c r="P39" i="12"/>
  <c r="O41" i="12"/>
  <c r="P41" i="12"/>
  <c r="O42" i="12"/>
  <c r="P42" i="12"/>
  <c r="O44" i="12"/>
  <c r="P44" i="12"/>
  <c r="O46" i="12"/>
  <c r="P46" i="12"/>
  <c r="O47" i="12"/>
  <c r="P47" i="12"/>
  <c r="O48" i="12"/>
  <c r="P48" i="12"/>
  <c r="O49" i="12"/>
  <c r="P49" i="12"/>
  <c r="O50" i="12"/>
  <c r="P50" i="12"/>
  <c r="O51" i="12"/>
  <c r="P51" i="12"/>
  <c r="O52" i="12"/>
  <c r="P52" i="12"/>
  <c r="O53" i="12"/>
  <c r="P53" i="12"/>
  <c r="O54" i="12"/>
  <c r="P54" i="12"/>
  <c r="O55" i="12"/>
  <c r="P55" i="12"/>
  <c r="O56" i="12"/>
  <c r="P56" i="12"/>
  <c r="O57" i="12"/>
  <c r="P57" i="12"/>
  <c r="O58" i="12"/>
  <c r="P58" i="12"/>
  <c r="O59" i="12"/>
  <c r="P59" i="12"/>
  <c r="O60" i="12"/>
  <c r="P60" i="12"/>
  <c r="P36" i="12"/>
  <c r="O36" i="12"/>
  <c r="O14" i="12"/>
  <c r="AN14" i="13" s="1"/>
  <c r="P14" i="12"/>
  <c r="AO14" i="13" s="1"/>
  <c r="O15" i="12"/>
  <c r="AN15" i="13" s="1"/>
  <c r="P15" i="12"/>
  <c r="AO15" i="13" s="1"/>
  <c r="O16" i="12"/>
  <c r="P16" i="12"/>
  <c r="AO16" i="13" s="1"/>
  <c r="O19" i="12"/>
  <c r="P19" i="12"/>
  <c r="O20" i="12"/>
  <c r="P20" i="12"/>
  <c r="O21" i="12"/>
  <c r="P21" i="12"/>
  <c r="O22" i="12"/>
  <c r="P22" i="12"/>
  <c r="O23" i="12"/>
  <c r="P23" i="12"/>
  <c r="O24" i="12"/>
  <c r="P24" i="12"/>
  <c r="O27" i="12"/>
  <c r="AN27" i="13" s="1"/>
  <c r="P27" i="12"/>
  <c r="AO27" i="13" s="1"/>
  <c r="O28" i="12"/>
  <c r="P28" i="12"/>
  <c r="O29" i="12"/>
  <c r="P29" i="12"/>
  <c r="O30" i="12"/>
  <c r="P30" i="12"/>
  <c r="P13" i="12"/>
  <c r="AO13" i="13" s="1"/>
  <c r="O13" i="12"/>
  <c r="AN13" i="13" s="1"/>
  <c r="O6" i="12"/>
  <c r="P6" i="12"/>
  <c r="O7" i="12"/>
  <c r="P7" i="12"/>
  <c r="O8" i="12"/>
  <c r="P8" i="12"/>
  <c r="P5" i="12"/>
  <c r="O5" i="12"/>
  <c r="O13" i="11"/>
  <c r="AL13" i="13" s="1"/>
  <c r="P13" i="11"/>
  <c r="AM13" i="13" s="1"/>
  <c r="O14" i="11"/>
  <c r="AL14" i="13" s="1"/>
  <c r="P14" i="11"/>
  <c r="AM14" i="13" s="1"/>
  <c r="O15" i="11"/>
  <c r="AL15" i="13" s="1"/>
  <c r="P15" i="11"/>
  <c r="AM15" i="13" s="1"/>
  <c r="O13" i="10"/>
  <c r="AJ13" i="13" s="1"/>
  <c r="P13" i="10"/>
  <c r="AK13" i="13" s="1"/>
  <c r="O14" i="10"/>
  <c r="AJ14" i="13" s="1"/>
  <c r="P14" i="10"/>
  <c r="AK14" i="13" s="1"/>
  <c r="O15" i="10"/>
  <c r="AJ15" i="13" s="1"/>
  <c r="P15" i="10"/>
  <c r="AK15" i="13" s="1"/>
  <c r="O13" i="9"/>
  <c r="AH13" i="13" s="1"/>
  <c r="P13" i="9"/>
  <c r="AI13" i="13" s="1"/>
  <c r="O14" i="9"/>
  <c r="AH14" i="13" s="1"/>
  <c r="P14" i="9"/>
  <c r="AI14" i="13" s="1"/>
  <c r="O15" i="9"/>
  <c r="AH15" i="13" s="1"/>
  <c r="P15" i="9"/>
  <c r="AI15" i="13" s="1"/>
  <c r="O13" i="8"/>
  <c r="AF13" i="13" s="1"/>
  <c r="P13" i="8"/>
  <c r="AG13" i="13" s="1"/>
  <c r="O14" i="8"/>
  <c r="AF14" i="13" s="1"/>
  <c r="P14" i="8"/>
  <c r="AG14" i="13" s="1"/>
  <c r="O15" i="8"/>
  <c r="AF15" i="13" s="1"/>
  <c r="P15" i="8"/>
  <c r="AG15" i="13" s="1"/>
  <c r="O13" i="7"/>
  <c r="AD13" i="13" s="1"/>
  <c r="P13" i="7"/>
  <c r="AE13" i="13" s="1"/>
  <c r="O14" i="7"/>
  <c r="AD14" i="13" s="1"/>
  <c r="P14" i="7"/>
  <c r="AE14" i="13" s="1"/>
  <c r="O15" i="7"/>
  <c r="AD15" i="13" s="1"/>
  <c r="P15" i="7"/>
  <c r="AE15" i="13" s="1"/>
  <c r="O13" i="6"/>
  <c r="AB13" i="13" s="1"/>
  <c r="P13" i="6"/>
  <c r="AC13" i="13" s="1"/>
  <c r="O14" i="6"/>
  <c r="AB14" i="13" s="1"/>
  <c r="P14" i="6"/>
  <c r="AC14" i="13" s="1"/>
  <c r="O15" i="6"/>
  <c r="AB15" i="13" s="1"/>
  <c r="P15" i="6"/>
  <c r="AC15" i="13" s="1"/>
  <c r="O13" i="5"/>
  <c r="Z13" i="13" s="1"/>
  <c r="P13" i="5"/>
  <c r="AA13" i="13" s="1"/>
  <c r="O14" i="5"/>
  <c r="Z14" i="13" s="1"/>
  <c r="P14" i="5"/>
  <c r="AA14" i="13" s="1"/>
  <c r="O15" i="5"/>
  <c r="Z15" i="13" s="1"/>
  <c r="P15" i="5"/>
  <c r="AA15" i="13" s="1"/>
  <c r="M13" i="4"/>
  <c r="X13" i="13" s="1"/>
  <c r="N13" i="4"/>
  <c r="Y13" i="13" s="1"/>
  <c r="M14" i="4"/>
  <c r="X14" i="13" s="1"/>
  <c r="N14" i="4"/>
  <c r="Y14" i="13" s="1"/>
  <c r="M15" i="4"/>
  <c r="X15" i="13" s="1"/>
  <c r="N15" i="4"/>
  <c r="Y15" i="13" s="1"/>
  <c r="N16" i="4"/>
  <c r="M16" i="4"/>
  <c r="P13" i="3"/>
  <c r="V13" i="13" s="1"/>
  <c r="Q13" i="3"/>
  <c r="P14" i="3"/>
  <c r="V14" i="13" s="1"/>
  <c r="Q14" i="3"/>
  <c r="W14" i="13" s="1"/>
  <c r="P15" i="3"/>
  <c r="V15" i="13" s="1"/>
  <c r="Q15" i="3"/>
  <c r="W15" i="13" s="1"/>
  <c r="O7" i="2"/>
  <c r="P13" i="2"/>
  <c r="U13" i="13" s="1"/>
  <c r="P14" i="2"/>
  <c r="U14" i="13" s="1"/>
  <c r="P15" i="2"/>
  <c r="U15" i="13" s="1"/>
  <c r="O13" i="2"/>
  <c r="T13" i="13" s="1"/>
  <c r="O14" i="2"/>
  <c r="T14" i="13" s="1"/>
  <c r="O15" i="2"/>
  <c r="T15" i="13" s="1"/>
  <c r="AN59" i="13" l="1"/>
  <c r="AN57" i="13"/>
  <c r="AN55" i="13"/>
  <c r="AN53" i="13"/>
  <c r="AN51" i="13"/>
  <c r="AN49" i="13"/>
  <c r="AN47" i="13"/>
  <c r="AN44" i="13"/>
  <c r="AN41" i="13"/>
  <c r="AN37" i="13"/>
  <c r="AO59" i="13"/>
  <c r="AO57" i="13"/>
  <c r="AO55" i="13"/>
  <c r="AO53" i="13"/>
  <c r="AO51" i="13"/>
  <c r="AO49" i="13"/>
  <c r="AO47" i="13"/>
  <c r="AO44" i="13"/>
  <c r="AO41" i="13"/>
  <c r="AO37" i="13"/>
  <c r="AN60" i="13"/>
  <c r="AN58" i="13"/>
  <c r="AN56" i="13"/>
  <c r="AN54" i="13"/>
  <c r="AN52" i="13"/>
  <c r="AN50" i="13"/>
  <c r="AN48" i="13"/>
  <c r="AN46" i="13"/>
  <c r="AN42" i="13"/>
  <c r="AN39" i="13"/>
  <c r="AO60" i="13"/>
  <c r="AO58" i="13"/>
  <c r="AO56" i="13"/>
  <c r="AO54" i="13"/>
  <c r="AO52" i="13"/>
  <c r="AO50" i="13"/>
  <c r="AO48" i="13"/>
  <c r="AO46" i="13"/>
  <c r="AO42" i="13"/>
  <c r="AO39" i="13"/>
  <c r="P13" i="13"/>
  <c r="M15" i="13"/>
  <c r="M13" i="13"/>
  <c r="N15" i="13"/>
  <c r="N13" i="13"/>
  <c r="O14" i="13"/>
  <c r="N14" i="13"/>
  <c r="L15" i="13"/>
  <c r="L13" i="13"/>
  <c r="M14" i="13"/>
  <c r="L14" i="13"/>
  <c r="O15" i="13"/>
  <c r="O13" i="13"/>
  <c r="H13" i="13"/>
  <c r="Q13" i="13"/>
  <c r="I13" i="13"/>
  <c r="H15" i="13"/>
  <c r="P15" i="13"/>
  <c r="I14" i="13"/>
  <c r="Q14" i="13"/>
  <c r="P14" i="13"/>
  <c r="H14" i="13"/>
  <c r="Q15" i="13"/>
  <c r="I15" i="13"/>
  <c r="AO36" i="13"/>
  <c r="AN36" i="13"/>
  <c r="AN19" i="13"/>
  <c r="AO19" i="13"/>
  <c r="AN20" i="13"/>
  <c r="AO20" i="13"/>
  <c r="AN21" i="13"/>
  <c r="AO21" i="13"/>
  <c r="AN22" i="13"/>
  <c r="AO22" i="13"/>
  <c r="AN23" i="13"/>
  <c r="AO23" i="13"/>
  <c r="AN24" i="13"/>
  <c r="AO24" i="13"/>
  <c r="AN28" i="13"/>
  <c r="AO28" i="13"/>
  <c r="AN29" i="13"/>
  <c r="AO29" i="13"/>
  <c r="AN30" i="13"/>
  <c r="AO30" i="13"/>
  <c r="AN16" i="13"/>
  <c r="AN6" i="13"/>
  <c r="AO6" i="13"/>
  <c r="AN7" i="13"/>
  <c r="AO7" i="13"/>
  <c r="AN8" i="13"/>
  <c r="AO8" i="13"/>
  <c r="AO5" i="13"/>
  <c r="AN5" i="13"/>
  <c r="Y16" i="13"/>
  <c r="X16" i="13"/>
  <c r="Q62" i="13" l="1"/>
  <c r="I62" i="13"/>
  <c r="Q61" i="13"/>
  <c r="I61" i="13"/>
  <c r="P62" i="13"/>
  <c r="H62" i="13"/>
  <c r="P61" i="13"/>
  <c r="H61" i="13"/>
  <c r="O37" i="11"/>
  <c r="AL37" i="13" s="1"/>
  <c r="P37" i="11"/>
  <c r="AM37" i="13" s="1"/>
  <c r="O39" i="11"/>
  <c r="AL39" i="13" s="1"/>
  <c r="P39" i="11"/>
  <c r="AM39" i="13" s="1"/>
  <c r="O41" i="11"/>
  <c r="AL41" i="13" s="1"/>
  <c r="P41" i="11"/>
  <c r="AM41" i="13" s="1"/>
  <c r="O42" i="11"/>
  <c r="AL42" i="13" s="1"/>
  <c r="P42" i="11"/>
  <c r="AM42" i="13" s="1"/>
  <c r="O44" i="11"/>
  <c r="AL44" i="13" s="1"/>
  <c r="P44" i="11"/>
  <c r="AM44" i="13" s="1"/>
  <c r="O46" i="11"/>
  <c r="AL46" i="13" s="1"/>
  <c r="P46" i="11"/>
  <c r="AM46" i="13" s="1"/>
  <c r="O47" i="11"/>
  <c r="AL47" i="13" s="1"/>
  <c r="P47" i="11"/>
  <c r="AM47" i="13" s="1"/>
  <c r="O48" i="11"/>
  <c r="AL48" i="13" s="1"/>
  <c r="P48" i="11"/>
  <c r="AM48" i="13" s="1"/>
  <c r="O49" i="11"/>
  <c r="AL49" i="13" s="1"/>
  <c r="P49" i="11"/>
  <c r="AM49" i="13" s="1"/>
  <c r="O50" i="11"/>
  <c r="AL50" i="13" s="1"/>
  <c r="P50" i="11"/>
  <c r="AM50" i="13" s="1"/>
  <c r="O51" i="11"/>
  <c r="AL51" i="13" s="1"/>
  <c r="P51" i="11"/>
  <c r="AM51" i="13" s="1"/>
  <c r="O52" i="11"/>
  <c r="AL52" i="13" s="1"/>
  <c r="P52" i="11"/>
  <c r="AM52" i="13" s="1"/>
  <c r="O53" i="11"/>
  <c r="AL53" i="13" s="1"/>
  <c r="P53" i="11"/>
  <c r="AM53" i="13" s="1"/>
  <c r="O54" i="11"/>
  <c r="AL54" i="13" s="1"/>
  <c r="P54" i="11"/>
  <c r="AM54" i="13" s="1"/>
  <c r="O55" i="11"/>
  <c r="AL55" i="13" s="1"/>
  <c r="P55" i="11"/>
  <c r="AM55" i="13" s="1"/>
  <c r="O56" i="11"/>
  <c r="AL56" i="13" s="1"/>
  <c r="P56" i="11"/>
  <c r="AM56" i="13" s="1"/>
  <c r="O57" i="11"/>
  <c r="AL57" i="13" s="1"/>
  <c r="P57" i="11"/>
  <c r="AM57" i="13" s="1"/>
  <c r="O58" i="11"/>
  <c r="AL58" i="13" s="1"/>
  <c r="P58" i="11"/>
  <c r="AM58" i="13" s="1"/>
  <c r="P36" i="11"/>
  <c r="AM36" i="13" s="1"/>
  <c r="O36" i="11"/>
  <c r="AL36" i="13" s="1"/>
  <c r="O19" i="11"/>
  <c r="AL19" i="13" s="1"/>
  <c r="P19" i="11"/>
  <c r="AM19" i="13" s="1"/>
  <c r="AL20" i="13"/>
  <c r="P20" i="11"/>
  <c r="AM20" i="13" s="1"/>
  <c r="O21" i="11"/>
  <c r="AL21" i="13" s="1"/>
  <c r="P21" i="11"/>
  <c r="AM21" i="13" s="1"/>
  <c r="O22" i="11"/>
  <c r="AL22" i="13" s="1"/>
  <c r="P22" i="11"/>
  <c r="AM22" i="13" s="1"/>
  <c r="O23" i="11"/>
  <c r="AL23" i="13" s="1"/>
  <c r="P23" i="11"/>
  <c r="AM23" i="13" s="1"/>
  <c r="O24" i="11"/>
  <c r="AL24" i="13" s="1"/>
  <c r="P24" i="11"/>
  <c r="AM24" i="13" s="1"/>
  <c r="O27" i="11"/>
  <c r="AL27" i="13" s="1"/>
  <c r="P27" i="11"/>
  <c r="AM27" i="13" s="1"/>
  <c r="O28" i="11"/>
  <c r="AL28" i="13" s="1"/>
  <c r="P28" i="11"/>
  <c r="AM28" i="13" s="1"/>
  <c r="O29" i="11"/>
  <c r="AL29" i="13" s="1"/>
  <c r="P29" i="11"/>
  <c r="AM29" i="13" s="1"/>
  <c r="O30" i="11"/>
  <c r="AL30" i="13" s="1"/>
  <c r="P30" i="11"/>
  <c r="AM30" i="13" s="1"/>
  <c r="P16" i="11"/>
  <c r="AM16" i="13" s="1"/>
  <c r="O16" i="11"/>
  <c r="AL16" i="13" s="1"/>
  <c r="O6" i="11"/>
  <c r="AL6" i="13" s="1"/>
  <c r="P6" i="11"/>
  <c r="AM6" i="13" s="1"/>
  <c r="O7" i="11"/>
  <c r="AL7" i="13" s="1"/>
  <c r="P7" i="11"/>
  <c r="AM7" i="13" s="1"/>
  <c r="O8" i="11"/>
  <c r="AL8" i="13" s="1"/>
  <c r="P8" i="11"/>
  <c r="AM8" i="13" s="1"/>
  <c r="P5" i="11"/>
  <c r="AM5" i="13" s="1"/>
  <c r="O5" i="11"/>
  <c r="AL5" i="13" s="1"/>
  <c r="O37" i="10"/>
  <c r="AJ37" i="13" s="1"/>
  <c r="P37" i="13" s="1"/>
  <c r="P37" i="10"/>
  <c r="AK37" i="13" s="1"/>
  <c r="Q37" i="13" s="1"/>
  <c r="O39" i="10"/>
  <c r="P39" i="10"/>
  <c r="O41" i="10"/>
  <c r="P41" i="10"/>
  <c r="O42" i="10"/>
  <c r="P42" i="10"/>
  <c r="O44" i="10"/>
  <c r="P44" i="10"/>
  <c r="O46" i="10"/>
  <c r="P46" i="10"/>
  <c r="O47" i="10"/>
  <c r="P47" i="10"/>
  <c r="O48" i="10"/>
  <c r="P48" i="10"/>
  <c r="O49" i="10"/>
  <c r="P49" i="10"/>
  <c r="O50" i="10"/>
  <c r="P50" i="10"/>
  <c r="O51" i="10"/>
  <c r="P51" i="10"/>
  <c r="O52" i="10"/>
  <c r="P52" i="10"/>
  <c r="O53" i="10"/>
  <c r="P53" i="10"/>
  <c r="O54" i="10"/>
  <c r="P54" i="10"/>
  <c r="O55" i="10"/>
  <c r="P55" i="10"/>
  <c r="O56" i="10"/>
  <c r="P56" i="10"/>
  <c r="O57" i="10"/>
  <c r="P57" i="10"/>
  <c r="O58" i="10"/>
  <c r="P58" i="10"/>
  <c r="O59" i="10"/>
  <c r="AJ59" i="13" s="1"/>
  <c r="P59" i="10"/>
  <c r="AK59" i="13" s="1"/>
  <c r="P36" i="10"/>
  <c r="AK36" i="13" s="1"/>
  <c r="Q36" i="13" s="1"/>
  <c r="O36" i="10"/>
  <c r="AJ36" i="13" s="1"/>
  <c r="P36" i="13" s="1"/>
  <c r="O19" i="10"/>
  <c r="AJ19" i="13" s="1"/>
  <c r="P19" i="10"/>
  <c r="AK19" i="13" s="1"/>
  <c r="O20" i="10"/>
  <c r="AJ20" i="13" s="1"/>
  <c r="P20" i="10"/>
  <c r="AK20" i="13" s="1"/>
  <c r="O21" i="10"/>
  <c r="AJ21" i="13" s="1"/>
  <c r="P21" i="10"/>
  <c r="AK21" i="13" s="1"/>
  <c r="O22" i="10"/>
  <c r="AJ22" i="13" s="1"/>
  <c r="P22" i="10"/>
  <c r="AK22" i="13" s="1"/>
  <c r="O23" i="10"/>
  <c r="AJ23" i="13" s="1"/>
  <c r="P23" i="10"/>
  <c r="AK23" i="13" s="1"/>
  <c r="O24" i="10"/>
  <c r="AJ24" i="13" s="1"/>
  <c r="P24" i="10"/>
  <c r="AK24" i="13" s="1"/>
  <c r="O27" i="10"/>
  <c r="AJ27" i="13" s="1"/>
  <c r="P27" i="10"/>
  <c r="AK27" i="13" s="1"/>
  <c r="O28" i="10"/>
  <c r="AJ28" i="13" s="1"/>
  <c r="P28" i="10"/>
  <c r="AK28" i="13" s="1"/>
  <c r="O29" i="10"/>
  <c r="AJ29" i="13" s="1"/>
  <c r="P29" i="10"/>
  <c r="AK29" i="13" s="1"/>
  <c r="O30" i="10"/>
  <c r="AJ30" i="13" s="1"/>
  <c r="P30" i="10"/>
  <c r="AK30" i="13" s="1"/>
  <c r="P16" i="10"/>
  <c r="AK16" i="13" s="1"/>
  <c r="O16" i="10"/>
  <c r="AJ16" i="13" s="1"/>
  <c r="O6" i="10"/>
  <c r="AJ6" i="13" s="1"/>
  <c r="P6" i="10"/>
  <c r="AK6" i="13" s="1"/>
  <c r="O7" i="10"/>
  <c r="AJ7" i="13" s="1"/>
  <c r="P7" i="10"/>
  <c r="AK7" i="13" s="1"/>
  <c r="O8" i="10"/>
  <c r="AJ8" i="13" s="1"/>
  <c r="P8" i="10"/>
  <c r="AK8" i="13" s="1"/>
  <c r="P5" i="10"/>
  <c r="AK5" i="13" s="1"/>
  <c r="O5" i="10"/>
  <c r="AJ5" i="13" s="1"/>
  <c r="O37" i="9"/>
  <c r="AH37" i="13" s="1"/>
  <c r="P37" i="9"/>
  <c r="AI37" i="13" s="1"/>
  <c r="O39" i="9"/>
  <c r="AH39" i="13" s="1"/>
  <c r="P39" i="9"/>
  <c r="AI39" i="13" s="1"/>
  <c r="O41" i="9"/>
  <c r="AH41" i="13" s="1"/>
  <c r="P41" i="9"/>
  <c r="AI41" i="13" s="1"/>
  <c r="O42" i="9"/>
  <c r="AH42" i="13" s="1"/>
  <c r="P42" i="9"/>
  <c r="AI42" i="13" s="1"/>
  <c r="O44" i="9"/>
  <c r="AH44" i="13" s="1"/>
  <c r="P44" i="9"/>
  <c r="AI44" i="13" s="1"/>
  <c r="O46" i="9"/>
  <c r="AH46" i="13" s="1"/>
  <c r="P46" i="9"/>
  <c r="AI46" i="13" s="1"/>
  <c r="O47" i="9"/>
  <c r="AH47" i="13" s="1"/>
  <c r="P47" i="9"/>
  <c r="AI47" i="13" s="1"/>
  <c r="O48" i="9"/>
  <c r="AH48" i="13" s="1"/>
  <c r="P48" i="9"/>
  <c r="AI48" i="13" s="1"/>
  <c r="O49" i="9"/>
  <c r="AH49" i="13" s="1"/>
  <c r="P49" i="9"/>
  <c r="AI49" i="13" s="1"/>
  <c r="O50" i="9"/>
  <c r="AH50" i="13" s="1"/>
  <c r="P50" i="9"/>
  <c r="AI50" i="13" s="1"/>
  <c r="O51" i="9"/>
  <c r="AH51" i="13" s="1"/>
  <c r="P51" i="9"/>
  <c r="AI51" i="13" s="1"/>
  <c r="O52" i="9"/>
  <c r="AH52" i="13" s="1"/>
  <c r="P52" i="9"/>
  <c r="AI52" i="13" s="1"/>
  <c r="O53" i="9"/>
  <c r="AH53" i="13" s="1"/>
  <c r="P53" i="9"/>
  <c r="AI53" i="13" s="1"/>
  <c r="O54" i="9"/>
  <c r="AH54" i="13" s="1"/>
  <c r="P54" i="9"/>
  <c r="AI54" i="13" s="1"/>
  <c r="O55" i="9"/>
  <c r="AH55" i="13" s="1"/>
  <c r="P55" i="9"/>
  <c r="AI55" i="13" s="1"/>
  <c r="O56" i="9"/>
  <c r="AH56" i="13" s="1"/>
  <c r="P56" i="9"/>
  <c r="AI56" i="13" s="1"/>
  <c r="O57" i="9"/>
  <c r="AH57" i="13" s="1"/>
  <c r="P57" i="9"/>
  <c r="AI57" i="13" s="1"/>
  <c r="O58" i="9"/>
  <c r="AH58" i="13" s="1"/>
  <c r="P58" i="9"/>
  <c r="AI58" i="13" s="1"/>
  <c r="P36" i="9"/>
  <c r="AI36" i="13" s="1"/>
  <c r="O36" i="9"/>
  <c r="AH36" i="13" s="1"/>
  <c r="O19" i="9"/>
  <c r="AH19" i="13" s="1"/>
  <c r="P19" i="9"/>
  <c r="AI19" i="13" s="1"/>
  <c r="O20" i="9"/>
  <c r="AH20" i="13" s="1"/>
  <c r="P20" i="9"/>
  <c r="AI20" i="13" s="1"/>
  <c r="O21" i="9"/>
  <c r="AH21" i="13" s="1"/>
  <c r="P21" i="9"/>
  <c r="AI21" i="13" s="1"/>
  <c r="O22" i="9"/>
  <c r="AH22" i="13" s="1"/>
  <c r="P22" i="9"/>
  <c r="AI22" i="13" s="1"/>
  <c r="O23" i="9"/>
  <c r="AH23" i="13" s="1"/>
  <c r="P23" i="9"/>
  <c r="AI23" i="13" s="1"/>
  <c r="O24" i="9"/>
  <c r="AH24" i="13" s="1"/>
  <c r="P24" i="9"/>
  <c r="AI24" i="13" s="1"/>
  <c r="O27" i="9"/>
  <c r="AH27" i="13" s="1"/>
  <c r="P27" i="9"/>
  <c r="AI27" i="13" s="1"/>
  <c r="O28" i="9"/>
  <c r="AH28" i="13" s="1"/>
  <c r="P28" i="9"/>
  <c r="AI28" i="13" s="1"/>
  <c r="O29" i="9"/>
  <c r="AH29" i="13" s="1"/>
  <c r="P29" i="9"/>
  <c r="AI29" i="13" s="1"/>
  <c r="O30" i="9"/>
  <c r="AH30" i="13" s="1"/>
  <c r="P30" i="9"/>
  <c r="AI30" i="13" s="1"/>
  <c r="P16" i="9"/>
  <c r="AI16" i="13" s="1"/>
  <c r="O16" i="9"/>
  <c r="AH16" i="13" s="1"/>
  <c r="O6" i="9"/>
  <c r="AH6" i="13" s="1"/>
  <c r="P6" i="9"/>
  <c r="AI6" i="13" s="1"/>
  <c r="O7" i="9"/>
  <c r="AH7" i="13" s="1"/>
  <c r="P7" i="9"/>
  <c r="AI7" i="13" s="1"/>
  <c r="O8" i="9"/>
  <c r="AH8" i="13" s="1"/>
  <c r="P8" i="9"/>
  <c r="AI8" i="13" s="1"/>
  <c r="P5" i="9"/>
  <c r="AI5" i="13" s="1"/>
  <c r="O5" i="9"/>
  <c r="AH5" i="13" s="1"/>
  <c r="O37" i="8"/>
  <c r="AF37" i="13" s="1"/>
  <c r="P37" i="8"/>
  <c r="AG37" i="13" s="1"/>
  <c r="O39" i="8"/>
  <c r="AF39" i="13" s="1"/>
  <c r="P39" i="8"/>
  <c r="AG39" i="13" s="1"/>
  <c r="O41" i="8"/>
  <c r="AF41" i="13" s="1"/>
  <c r="P41" i="8"/>
  <c r="AG41" i="13" s="1"/>
  <c r="O42" i="8"/>
  <c r="AF42" i="13" s="1"/>
  <c r="P42" i="8"/>
  <c r="AG42" i="13" s="1"/>
  <c r="O44" i="8"/>
  <c r="AF44" i="13" s="1"/>
  <c r="P44" i="8"/>
  <c r="AG44" i="13" s="1"/>
  <c r="O46" i="8"/>
  <c r="AF46" i="13" s="1"/>
  <c r="P46" i="8"/>
  <c r="AG46" i="13" s="1"/>
  <c r="O47" i="8"/>
  <c r="AF47" i="13" s="1"/>
  <c r="P47" i="8"/>
  <c r="AG47" i="13" s="1"/>
  <c r="O48" i="8"/>
  <c r="AF48" i="13" s="1"/>
  <c r="P48" i="8"/>
  <c r="AG48" i="13" s="1"/>
  <c r="O49" i="8"/>
  <c r="AF49" i="13" s="1"/>
  <c r="P49" i="8"/>
  <c r="AG49" i="13" s="1"/>
  <c r="O50" i="8"/>
  <c r="AF50" i="13" s="1"/>
  <c r="P50" i="8"/>
  <c r="AG50" i="13" s="1"/>
  <c r="O51" i="8"/>
  <c r="AF51" i="13" s="1"/>
  <c r="P51" i="8"/>
  <c r="AG51" i="13" s="1"/>
  <c r="O52" i="8"/>
  <c r="AF52" i="13" s="1"/>
  <c r="P52" i="8"/>
  <c r="AG52" i="13" s="1"/>
  <c r="O53" i="8"/>
  <c r="AF53" i="13" s="1"/>
  <c r="P53" i="8"/>
  <c r="AG53" i="13" s="1"/>
  <c r="O54" i="8"/>
  <c r="AF54" i="13" s="1"/>
  <c r="P54" i="8"/>
  <c r="AG54" i="13" s="1"/>
  <c r="O55" i="8"/>
  <c r="AF55" i="13" s="1"/>
  <c r="P55" i="8"/>
  <c r="AG55" i="13" s="1"/>
  <c r="O56" i="8"/>
  <c r="AF56" i="13" s="1"/>
  <c r="P56" i="8"/>
  <c r="AG56" i="13" s="1"/>
  <c r="O57" i="8"/>
  <c r="AF57" i="13" s="1"/>
  <c r="P57" i="8"/>
  <c r="AG57" i="13" s="1"/>
  <c r="O58" i="8"/>
  <c r="AF58" i="13" s="1"/>
  <c r="P58" i="8"/>
  <c r="AG58" i="13" s="1"/>
  <c r="P36" i="8"/>
  <c r="AG36" i="13" s="1"/>
  <c r="O36" i="8"/>
  <c r="AF36" i="13" s="1"/>
  <c r="O19" i="8"/>
  <c r="AF19" i="13" s="1"/>
  <c r="P19" i="8"/>
  <c r="AG19" i="13" s="1"/>
  <c r="O20" i="8"/>
  <c r="AF20" i="13" s="1"/>
  <c r="P20" i="8"/>
  <c r="AG20" i="13" s="1"/>
  <c r="O21" i="8"/>
  <c r="AF21" i="13" s="1"/>
  <c r="P21" i="8"/>
  <c r="AG21" i="13" s="1"/>
  <c r="O22" i="8"/>
  <c r="AF22" i="13" s="1"/>
  <c r="P22" i="8"/>
  <c r="AG22" i="13" s="1"/>
  <c r="O23" i="8"/>
  <c r="AF23" i="13" s="1"/>
  <c r="P23" i="8"/>
  <c r="AG23" i="13" s="1"/>
  <c r="O24" i="8"/>
  <c r="AF24" i="13" s="1"/>
  <c r="P24" i="8"/>
  <c r="AG24" i="13" s="1"/>
  <c r="O27" i="8"/>
  <c r="AF27" i="13" s="1"/>
  <c r="P27" i="8"/>
  <c r="AG27" i="13" s="1"/>
  <c r="O28" i="8"/>
  <c r="AF28" i="13" s="1"/>
  <c r="P28" i="8"/>
  <c r="AG28" i="13" s="1"/>
  <c r="O29" i="8"/>
  <c r="AF29" i="13" s="1"/>
  <c r="P29" i="8"/>
  <c r="AG29" i="13" s="1"/>
  <c r="O30" i="8"/>
  <c r="AF30" i="13" s="1"/>
  <c r="P30" i="8"/>
  <c r="AG30" i="13" s="1"/>
  <c r="P16" i="8"/>
  <c r="AG16" i="13" s="1"/>
  <c r="O16" i="8"/>
  <c r="AF16" i="13" s="1"/>
  <c r="O6" i="8"/>
  <c r="AF6" i="13" s="1"/>
  <c r="P6" i="8"/>
  <c r="AG6" i="13" s="1"/>
  <c r="O7" i="8"/>
  <c r="AF7" i="13" s="1"/>
  <c r="P7" i="8"/>
  <c r="AG7" i="13" s="1"/>
  <c r="O8" i="8"/>
  <c r="AF8" i="13" s="1"/>
  <c r="P8" i="8"/>
  <c r="AG8" i="13" s="1"/>
  <c r="P5" i="8"/>
  <c r="AG5" i="13" s="1"/>
  <c r="O5" i="8"/>
  <c r="AF5" i="13" s="1"/>
  <c r="O37" i="7"/>
  <c r="AD37" i="13" s="1"/>
  <c r="N37" i="13" s="1"/>
  <c r="P37" i="7"/>
  <c r="AE37" i="13" s="1"/>
  <c r="O37" i="13" s="1"/>
  <c r="O39" i="7"/>
  <c r="P39" i="7"/>
  <c r="O41" i="7"/>
  <c r="AD41" i="13" s="1"/>
  <c r="P41" i="7"/>
  <c r="AE41" i="13" s="1"/>
  <c r="O42" i="7"/>
  <c r="P42" i="7"/>
  <c r="O44" i="7"/>
  <c r="P44" i="7"/>
  <c r="O46" i="7"/>
  <c r="P46" i="7"/>
  <c r="AE46" i="13" s="1"/>
  <c r="O47" i="7"/>
  <c r="P47" i="7"/>
  <c r="O48" i="7"/>
  <c r="AD48" i="13" s="1"/>
  <c r="P48" i="7"/>
  <c r="AE48" i="13" s="1"/>
  <c r="O49" i="7"/>
  <c r="P49" i="7"/>
  <c r="O50" i="7"/>
  <c r="AD50" i="13" s="1"/>
  <c r="P50" i="7"/>
  <c r="AE50" i="13" s="1"/>
  <c r="O51" i="7"/>
  <c r="P51" i="7"/>
  <c r="O52" i="7"/>
  <c r="AD52" i="13" s="1"/>
  <c r="P52" i="7"/>
  <c r="AE52" i="13" s="1"/>
  <c r="O53" i="7"/>
  <c r="P53" i="7"/>
  <c r="O54" i="7"/>
  <c r="P54" i="7"/>
  <c r="AE54" i="13" s="1"/>
  <c r="O55" i="7"/>
  <c r="P55" i="7"/>
  <c r="O56" i="7"/>
  <c r="AD56" i="13" s="1"/>
  <c r="P56" i="7"/>
  <c r="AE56" i="13" s="1"/>
  <c r="O57" i="7"/>
  <c r="P57" i="7"/>
  <c r="O58" i="7"/>
  <c r="P58" i="7"/>
  <c r="AE58" i="13" s="1"/>
  <c r="P36" i="7"/>
  <c r="AE36" i="13" s="1"/>
  <c r="O36" i="13" s="1"/>
  <c r="O36" i="7"/>
  <c r="AD36" i="13" s="1"/>
  <c r="N36" i="13" s="1"/>
  <c r="O19" i="7"/>
  <c r="AD19" i="13" s="1"/>
  <c r="N19" i="13" s="1"/>
  <c r="P19" i="7"/>
  <c r="AE19" i="13" s="1"/>
  <c r="O19" i="13" s="1"/>
  <c r="O20" i="7"/>
  <c r="AD20" i="13" s="1"/>
  <c r="N20" i="13" s="1"/>
  <c r="P20" i="7"/>
  <c r="AE20" i="13" s="1"/>
  <c r="O20" i="13" s="1"/>
  <c r="O21" i="7"/>
  <c r="AD21" i="13" s="1"/>
  <c r="P21" i="7"/>
  <c r="AE21" i="13" s="1"/>
  <c r="O21" i="13" s="1"/>
  <c r="O22" i="7"/>
  <c r="AD22" i="13" s="1"/>
  <c r="P22" i="7"/>
  <c r="AE22" i="13" s="1"/>
  <c r="O22" i="13" s="1"/>
  <c r="O23" i="7"/>
  <c r="AD23" i="13" s="1"/>
  <c r="N23" i="13" s="1"/>
  <c r="P23" i="7"/>
  <c r="AE23" i="13" s="1"/>
  <c r="O23" i="13" s="1"/>
  <c r="O24" i="7"/>
  <c r="AD24" i="13" s="1"/>
  <c r="N24" i="13" s="1"/>
  <c r="P24" i="7"/>
  <c r="AE24" i="13" s="1"/>
  <c r="O24" i="13" s="1"/>
  <c r="O27" i="7"/>
  <c r="AD27" i="13" s="1"/>
  <c r="P27" i="7"/>
  <c r="AE27" i="13" s="1"/>
  <c r="O28" i="7"/>
  <c r="AD28" i="13" s="1"/>
  <c r="P28" i="7"/>
  <c r="AE28" i="13" s="1"/>
  <c r="O28" i="13" s="1"/>
  <c r="O29" i="7"/>
  <c r="AD29" i="13" s="1"/>
  <c r="N29" i="13" s="1"/>
  <c r="P29" i="7"/>
  <c r="AE29" i="13" s="1"/>
  <c r="O29" i="13" s="1"/>
  <c r="O30" i="7"/>
  <c r="AD30" i="13" s="1"/>
  <c r="N30" i="13" s="1"/>
  <c r="P30" i="7"/>
  <c r="AE30" i="13" s="1"/>
  <c r="O30" i="13" s="1"/>
  <c r="P16" i="7"/>
  <c r="AE16" i="13" s="1"/>
  <c r="O16" i="7"/>
  <c r="AD16" i="13" s="1"/>
  <c r="N16" i="13" s="1"/>
  <c r="O6" i="7"/>
  <c r="AD6" i="13" s="1"/>
  <c r="P6" i="7"/>
  <c r="AE6" i="13" s="1"/>
  <c r="O6" i="13" s="1"/>
  <c r="O7" i="7"/>
  <c r="AD7" i="13" s="1"/>
  <c r="P7" i="7"/>
  <c r="AE7" i="13" s="1"/>
  <c r="O8" i="7"/>
  <c r="AD8" i="13" s="1"/>
  <c r="P8" i="7"/>
  <c r="AE8" i="13" s="1"/>
  <c r="O8" i="13" s="1"/>
  <c r="P5" i="7"/>
  <c r="AE5" i="13" s="1"/>
  <c r="O5" i="7"/>
  <c r="AD5" i="13" s="1"/>
  <c r="O37" i="6"/>
  <c r="AB37" i="13" s="1"/>
  <c r="P37" i="6"/>
  <c r="AC37" i="13" s="1"/>
  <c r="O39" i="6"/>
  <c r="AB39" i="13" s="1"/>
  <c r="P39" i="6"/>
  <c r="AC39" i="13" s="1"/>
  <c r="O41" i="6"/>
  <c r="AB41" i="13" s="1"/>
  <c r="P41" i="6"/>
  <c r="AC41" i="13" s="1"/>
  <c r="O42" i="6"/>
  <c r="AB42" i="13" s="1"/>
  <c r="P42" i="6"/>
  <c r="AC42" i="13" s="1"/>
  <c r="AC43" i="13"/>
  <c r="O44" i="6"/>
  <c r="AB44" i="13" s="1"/>
  <c r="P44" i="6"/>
  <c r="AC44" i="13" s="1"/>
  <c r="O46" i="6"/>
  <c r="AB46" i="13" s="1"/>
  <c r="P46" i="6"/>
  <c r="AC46" i="13" s="1"/>
  <c r="O47" i="6"/>
  <c r="AB47" i="13" s="1"/>
  <c r="P47" i="6"/>
  <c r="AC47" i="13" s="1"/>
  <c r="O48" i="6"/>
  <c r="AB48" i="13" s="1"/>
  <c r="P48" i="6"/>
  <c r="AC48" i="13" s="1"/>
  <c r="O49" i="6"/>
  <c r="AB49" i="13" s="1"/>
  <c r="P49" i="6"/>
  <c r="AC49" i="13" s="1"/>
  <c r="O50" i="6"/>
  <c r="AB50" i="13" s="1"/>
  <c r="P50" i="6"/>
  <c r="AC50" i="13" s="1"/>
  <c r="O51" i="6"/>
  <c r="AB51" i="13" s="1"/>
  <c r="P51" i="6"/>
  <c r="AC51" i="13" s="1"/>
  <c r="O52" i="6"/>
  <c r="AB52" i="13" s="1"/>
  <c r="P52" i="6"/>
  <c r="AC52" i="13" s="1"/>
  <c r="O53" i="6"/>
  <c r="AB53" i="13" s="1"/>
  <c r="P53" i="6"/>
  <c r="AC53" i="13" s="1"/>
  <c r="O54" i="6"/>
  <c r="AB54" i="13" s="1"/>
  <c r="P54" i="6"/>
  <c r="AC54" i="13" s="1"/>
  <c r="O55" i="6"/>
  <c r="AB55" i="13" s="1"/>
  <c r="P55" i="6"/>
  <c r="AC55" i="13" s="1"/>
  <c r="O56" i="6"/>
  <c r="AB56" i="13" s="1"/>
  <c r="P56" i="6"/>
  <c r="AC56" i="13" s="1"/>
  <c r="O57" i="6"/>
  <c r="AB57" i="13" s="1"/>
  <c r="P57" i="6"/>
  <c r="AC57" i="13" s="1"/>
  <c r="O58" i="6"/>
  <c r="AB58" i="13" s="1"/>
  <c r="P58" i="6"/>
  <c r="AC58" i="13" s="1"/>
  <c r="P36" i="6"/>
  <c r="AC36" i="13" s="1"/>
  <c r="O36" i="6"/>
  <c r="AB36" i="13" s="1"/>
  <c r="O19" i="6"/>
  <c r="AB19" i="13" s="1"/>
  <c r="P19" i="6"/>
  <c r="AC19" i="13" s="1"/>
  <c r="O20" i="6"/>
  <c r="AB20" i="13" s="1"/>
  <c r="P20" i="6"/>
  <c r="AC20" i="13" s="1"/>
  <c r="O21" i="6"/>
  <c r="AB21" i="13" s="1"/>
  <c r="P21" i="6"/>
  <c r="AC21" i="13" s="1"/>
  <c r="O22" i="6"/>
  <c r="AB22" i="13" s="1"/>
  <c r="P22" i="6"/>
  <c r="AC22" i="13" s="1"/>
  <c r="O23" i="6"/>
  <c r="AB23" i="13" s="1"/>
  <c r="P23" i="6"/>
  <c r="AC23" i="13" s="1"/>
  <c r="AB24" i="13"/>
  <c r="AC24" i="13"/>
  <c r="O28" i="6"/>
  <c r="P28" i="6"/>
  <c r="O29" i="6"/>
  <c r="AB29" i="13" s="1"/>
  <c r="P29" i="6"/>
  <c r="AC29" i="13" s="1"/>
  <c r="O30" i="6"/>
  <c r="AB30" i="13" s="1"/>
  <c r="P30" i="6"/>
  <c r="AC30" i="13" s="1"/>
  <c r="P16" i="6"/>
  <c r="AC16" i="13" s="1"/>
  <c r="O16" i="6"/>
  <c r="AB16" i="13" s="1"/>
  <c r="O6" i="6"/>
  <c r="AB6" i="13" s="1"/>
  <c r="P6" i="6"/>
  <c r="AC6" i="13" s="1"/>
  <c r="O7" i="6"/>
  <c r="AB7" i="13" s="1"/>
  <c r="P7" i="6"/>
  <c r="AC7" i="13" s="1"/>
  <c r="O8" i="6"/>
  <c r="AB8" i="13" s="1"/>
  <c r="AC8" i="13"/>
  <c r="P5" i="6"/>
  <c r="AC5" i="13" s="1"/>
  <c r="O5" i="6"/>
  <c r="AB5" i="13" s="1"/>
  <c r="O37" i="5"/>
  <c r="Z37" i="13" s="1"/>
  <c r="P37" i="5"/>
  <c r="AA37" i="13" s="1"/>
  <c r="O39" i="5"/>
  <c r="Z39" i="13" s="1"/>
  <c r="P39" i="5"/>
  <c r="AA39" i="13" s="1"/>
  <c r="O41" i="5"/>
  <c r="Z41" i="13" s="1"/>
  <c r="P41" i="5"/>
  <c r="AA41" i="13" s="1"/>
  <c r="O42" i="5"/>
  <c r="Z42" i="13" s="1"/>
  <c r="P42" i="5"/>
  <c r="AA42" i="13" s="1"/>
  <c r="Z44" i="13"/>
  <c r="AA44" i="13"/>
  <c r="Z46" i="13"/>
  <c r="AA46" i="13"/>
  <c r="Z47" i="13"/>
  <c r="AA47" i="13"/>
  <c r="Z48" i="13"/>
  <c r="AA48" i="13"/>
  <c r="Z49" i="13"/>
  <c r="AA49" i="13"/>
  <c r="Z50" i="13"/>
  <c r="AA50" i="13"/>
  <c r="Z51" i="13"/>
  <c r="AA51" i="13"/>
  <c r="Z52" i="13"/>
  <c r="AA52" i="13"/>
  <c r="Z53" i="13"/>
  <c r="AA53" i="13"/>
  <c r="Z54" i="13"/>
  <c r="AA54" i="13"/>
  <c r="Z55" i="13"/>
  <c r="AA55" i="13"/>
  <c r="Z56" i="13"/>
  <c r="AA56" i="13"/>
  <c r="Z57" i="13"/>
  <c r="AA57" i="13"/>
  <c r="Z58" i="13"/>
  <c r="AA58" i="13"/>
  <c r="P36" i="5"/>
  <c r="AA36" i="13" s="1"/>
  <c r="O36" i="5"/>
  <c r="Z36" i="13" s="1"/>
  <c r="Z19" i="13"/>
  <c r="AA19" i="13"/>
  <c r="O20" i="5"/>
  <c r="Z20" i="13" s="1"/>
  <c r="P20" i="5"/>
  <c r="AA20" i="13" s="1"/>
  <c r="O21" i="5"/>
  <c r="Z21" i="13" s="1"/>
  <c r="P21" i="5"/>
  <c r="AA21" i="13" s="1"/>
  <c r="O22" i="5"/>
  <c r="Z22" i="13" s="1"/>
  <c r="P22" i="5"/>
  <c r="AA22" i="13" s="1"/>
  <c r="O23" i="5"/>
  <c r="Z23" i="13" s="1"/>
  <c r="P23" i="5"/>
  <c r="AA23" i="13" s="1"/>
  <c r="O24" i="5"/>
  <c r="Z24" i="13" s="1"/>
  <c r="P24" i="5"/>
  <c r="AA24" i="13" s="1"/>
  <c r="O27" i="5"/>
  <c r="Z27" i="13" s="1"/>
  <c r="P27" i="5"/>
  <c r="AA27" i="13" s="1"/>
  <c r="O28" i="5"/>
  <c r="Z28" i="13" s="1"/>
  <c r="P28" i="5"/>
  <c r="AA28" i="13" s="1"/>
  <c r="O29" i="5"/>
  <c r="Z29" i="13" s="1"/>
  <c r="P29" i="5"/>
  <c r="AA29" i="13" s="1"/>
  <c r="O30" i="5"/>
  <c r="Z30" i="13" s="1"/>
  <c r="P30" i="5"/>
  <c r="AA30" i="13" s="1"/>
  <c r="P16" i="5"/>
  <c r="AA16" i="13" s="1"/>
  <c r="O16" i="5"/>
  <c r="Z16" i="13" s="1"/>
  <c r="L16" i="13" s="1"/>
  <c r="O6" i="5"/>
  <c r="Z6" i="13" s="1"/>
  <c r="P6" i="5"/>
  <c r="AA6" i="13" s="1"/>
  <c r="O7" i="5"/>
  <c r="Z7" i="13" s="1"/>
  <c r="P7" i="5"/>
  <c r="AA7" i="13" s="1"/>
  <c r="O8" i="5"/>
  <c r="Z8" i="13" s="1"/>
  <c r="P8" i="5"/>
  <c r="AA8" i="13" s="1"/>
  <c r="P5" i="5"/>
  <c r="AA5" i="13" s="1"/>
  <c r="O5" i="5"/>
  <c r="Z5" i="13" s="1"/>
  <c r="X37" i="13"/>
  <c r="N37" i="4"/>
  <c r="Y37" i="13" s="1"/>
  <c r="N39" i="4"/>
  <c r="M41" i="4"/>
  <c r="N41" i="4"/>
  <c r="M42" i="4"/>
  <c r="N42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N36" i="4"/>
  <c r="Y36" i="13" s="1"/>
  <c r="M36" i="4"/>
  <c r="X36" i="13" s="1"/>
  <c r="M19" i="4"/>
  <c r="X19" i="13" s="1"/>
  <c r="N19" i="4"/>
  <c r="Y19" i="13" s="1"/>
  <c r="M20" i="4"/>
  <c r="X20" i="13" s="1"/>
  <c r="N20" i="4"/>
  <c r="Y20" i="13" s="1"/>
  <c r="M21" i="4"/>
  <c r="X21" i="13" s="1"/>
  <c r="N21" i="4"/>
  <c r="Y21" i="13" s="1"/>
  <c r="M22" i="4"/>
  <c r="X22" i="13" s="1"/>
  <c r="N22" i="4"/>
  <c r="Y22" i="13" s="1"/>
  <c r="M23" i="4"/>
  <c r="X23" i="13" s="1"/>
  <c r="N23" i="4"/>
  <c r="Y23" i="13" s="1"/>
  <c r="M24" i="4"/>
  <c r="X24" i="13" s="1"/>
  <c r="N24" i="4"/>
  <c r="Y24" i="13" s="1"/>
  <c r="M27" i="4"/>
  <c r="X27" i="13" s="1"/>
  <c r="N27" i="4"/>
  <c r="Y27" i="13" s="1"/>
  <c r="M28" i="4"/>
  <c r="X28" i="13" s="1"/>
  <c r="N28" i="4"/>
  <c r="Y28" i="13" s="1"/>
  <c r="M29" i="4"/>
  <c r="X29" i="13" s="1"/>
  <c r="N29" i="4"/>
  <c r="Y29" i="13" s="1"/>
  <c r="M30" i="4"/>
  <c r="X30" i="13" s="1"/>
  <c r="N30" i="4"/>
  <c r="Y30" i="13" s="1"/>
  <c r="M6" i="4"/>
  <c r="X6" i="13" s="1"/>
  <c r="N6" i="4"/>
  <c r="Y6" i="13" s="1"/>
  <c r="M7" i="4"/>
  <c r="X7" i="13" s="1"/>
  <c r="N7" i="4"/>
  <c r="Y7" i="13" s="1"/>
  <c r="M8" i="4"/>
  <c r="X8" i="13" s="1"/>
  <c r="N8" i="4"/>
  <c r="Y8" i="13" s="1"/>
  <c r="N5" i="4"/>
  <c r="Y5" i="13" s="1"/>
  <c r="M5" i="4"/>
  <c r="X5" i="13" s="1"/>
  <c r="P37" i="3"/>
  <c r="V37" i="13" s="1"/>
  <c r="Q37" i="3"/>
  <c r="W37" i="13" s="1"/>
  <c r="P39" i="3"/>
  <c r="V39" i="13" s="1"/>
  <c r="Q39" i="3"/>
  <c r="W39" i="13" s="1"/>
  <c r="P41" i="3"/>
  <c r="V41" i="13" s="1"/>
  <c r="Q41" i="3"/>
  <c r="W41" i="13" s="1"/>
  <c r="P42" i="3"/>
  <c r="V42" i="13" s="1"/>
  <c r="Q42" i="3"/>
  <c r="W42" i="13" s="1"/>
  <c r="P44" i="3"/>
  <c r="V44" i="13" s="1"/>
  <c r="Q44" i="3"/>
  <c r="W44" i="13" s="1"/>
  <c r="P46" i="3"/>
  <c r="V46" i="13" s="1"/>
  <c r="Q46" i="3"/>
  <c r="W46" i="13" s="1"/>
  <c r="P47" i="3"/>
  <c r="V47" i="13" s="1"/>
  <c r="Q47" i="3"/>
  <c r="W47" i="13" s="1"/>
  <c r="P48" i="3"/>
  <c r="V48" i="13" s="1"/>
  <c r="Q48" i="3"/>
  <c r="W48" i="13" s="1"/>
  <c r="P49" i="3"/>
  <c r="V49" i="13" s="1"/>
  <c r="Q49" i="3"/>
  <c r="W49" i="13" s="1"/>
  <c r="P50" i="3"/>
  <c r="V50" i="13" s="1"/>
  <c r="Q50" i="3"/>
  <c r="W50" i="13" s="1"/>
  <c r="P51" i="3"/>
  <c r="V51" i="13" s="1"/>
  <c r="Q51" i="3"/>
  <c r="W51" i="13" s="1"/>
  <c r="P52" i="3"/>
  <c r="V52" i="13" s="1"/>
  <c r="Q52" i="3"/>
  <c r="W52" i="13" s="1"/>
  <c r="P53" i="3"/>
  <c r="V53" i="13" s="1"/>
  <c r="Q53" i="3"/>
  <c r="W53" i="13" s="1"/>
  <c r="P54" i="3"/>
  <c r="V54" i="13" s="1"/>
  <c r="Q54" i="3"/>
  <c r="W54" i="13" s="1"/>
  <c r="P55" i="3"/>
  <c r="V55" i="13" s="1"/>
  <c r="Q55" i="3"/>
  <c r="W55" i="13" s="1"/>
  <c r="P56" i="3"/>
  <c r="V56" i="13" s="1"/>
  <c r="Q56" i="3"/>
  <c r="W56" i="13" s="1"/>
  <c r="P57" i="3"/>
  <c r="V57" i="13" s="1"/>
  <c r="Q57" i="3"/>
  <c r="W57" i="13" s="1"/>
  <c r="P58" i="3"/>
  <c r="V58" i="13" s="1"/>
  <c r="Q58" i="3"/>
  <c r="W58" i="13" s="1"/>
  <c r="Q36" i="3"/>
  <c r="W36" i="13" s="1"/>
  <c r="P36" i="3"/>
  <c r="V36" i="13" s="1"/>
  <c r="P19" i="3"/>
  <c r="V19" i="13" s="1"/>
  <c r="Q19" i="3"/>
  <c r="W19" i="13" s="1"/>
  <c r="P20" i="3"/>
  <c r="V20" i="13" s="1"/>
  <c r="Q20" i="3"/>
  <c r="W20" i="13" s="1"/>
  <c r="P21" i="3"/>
  <c r="V21" i="13" s="1"/>
  <c r="Q21" i="3"/>
  <c r="W21" i="13" s="1"/>
  <c r="P22" i="3"/>
  <c r="V22" i="13" s="1"/>
  <c r="Q22" i="3"/>
  <c r="W22" i="13" s="1"/>
  <c r="P23" i="3"/>
  <c r="V23" i="13" s="1"/>
  <c r="Q23" i="3"/>
  <c r="W23" i="13" s="1"/>
  <c r="P24" i="3"/>
  <c r="V24" i="13" s="1"/>
  <c r="Q24" i="3"/>
  <c r="W24" i="13" s="1"/>
  <c r="P27" i="3"/>
  <c r="V27" i="13" s="1"/>
  <c r="Q27" i="3"/>
  <c r="W27" i="13" s="1"/>
  <c r="P28" i="3"/>
  <c r="V28" i="13" s="1"/>
  <c r="Q28" i="3"/>
  <c r="W28" i="13" s="1"/>
  <c r="P29" i="3"/>
  <c r="V29" i="13" s="1"/>
  <c r="Q29" i="3"/>
  <c r="W29" i="13" s="1"/>
  <c r="P30" i="3"/>
  <c r="V30" i="13" s="1"/>
  <c r="Q30" i="3"/>
  <c r="W30" i="13" s="1"/>
  <c r="Q16" i="3"/>
  <c r="W16" i="13" s="1"/>
  <c r="P16" i="3"/>
  <c r="V16" i="13" s="1"/>
  <c r="P6" i="3"/>
  <c r="V6" i="13" s="1"/>
  <c r="Q6" i="3"/>
  <c r="W6" i="13" s="1"/>
  <c r="P7" i="3"/>
  <c r="V7" i="13" s="1"/>
  <c r="W7" i="13"/>
  <c r="P8" i="3"/>
  <c r="V8" i="13" s="1"/>
  <c r="Q8" i="3"/>
  <c r="W8" i="13" s="1"/>
  <c r="Q5" i="3"/>
  <c r="W5" i="13" s="1"/>
  <c r="P5" i="3"/>
  <c r="V5" i="13" s="1"/>
  <c r="O37" i="2"/>
  <c r="T37" i="13" s="1"/>
  <c r="P37" i="2"/>
  <c r="U37" i="13" s="1"/>
  <c r="T38" i="13"/>
  <c r="U38" i="13"/>
  <c r="O39" i="2"/>
  <c r="T39" i="13" s="1"/>
  <c r="P39" i="2"/>
  <c r="U39" i="13" s="1"/>
  <c r="P41" i="2"/>
  <c r="U41" i="13" s="1"/>
  <c r="O42" i="2"/>
  <c r="T42" i="13" s="1"/>
  <c r="P42" i="2"/>
  <c r="U42" i="13" s="1"/>
  <c r="T43" i="13"/>
  <c r="U43" i="13"/>
  <c r="O44" i="2"/>
  <c r="T44" i="13" s="1"/>
  <c r="P44" i="2"/>
  <c r="U44" i="13" s="1"/>
  <c r="O46" i="2"/>
  <c r="T46" i="13" s="1"/>
  <c r="P46" i="2"/>
  <c r="U46" i="13" s="1"/>
  <c r="O47" i="2"/>
  <c r="T47" i="13" s="1"/>
  <c r="P47" i="2"/>
  <c r="U47" i="13" s="1"/>
  <c r="T48" i="13"/>
  <c r="P48" i="2"/>
  <c r="U48" i="13" s="1"/>
  <c r="O49" i="2"/>
  <c r="T49" i="13" s="1"/>
  <c r="P49" i="2"/>
  <c r="U49" i="13" s="1"/>
  <c r="O50" i="2"/>
  <c r="T50" i="13" s="1"/>
  <c r="P50" i="2"/>
  <c r="U50" i="13" s="1"/>
  <c r="O51" i="2"/>
  <c r="T51" i="13" s="1"/>
  <c r="P51" i="2"/>
  <c r="U51" i="13" s="1"/>
  <c r="O52" i="2"/>
  <c r="T52" i="13" s="1"/>
  <c r="P52" i="2"/>
  <c r="U52" i="13" s="1"/>
  <c r="O53" i="2"/>
  <c r="T53" i="13" s="1"/>
  <c r="P53" i="2"/>
  <c r="U53" i="13" s="1"/>
  <c r="O54" i="2"/>
  <c r="T54" i="13" s="1"/>
  <c r="P54" i="2"/>
  <c r="U54" i="13" s="1"/>
  <c r="O55" i="2"/>
  <c r="T55" i="13" s="1"/>
  <c r="P55" i="2"/>
  <c r="U55" i="13" s="1"/>
  <c r="O56" i="2"/>
  <c r="T56" i="13" s="1"/>
  <c r="P56" i="2"/>
  <c r="U56" i="13" s="1"/>
  <c r="O57" i="2"/>
  <c r="T57" i="13" s="1"/>
  <c r="P57" i="2"/>
  <c r="U57" i="13" s="1"/>
  <c r="O58" i="2"/>
  <c r="T58" i="13" s="1"/>
  <c r="P36" i="2"/>
  <c r="U36" i="13" s="1"/>
  <c r="O36" i="2"/>
  <c r="T36" i="13" s="1"/>
  <c r="O19" i="2"/>
  <c r="T19" i="13" s="1"/>
  <c r="P19" i="2"/>
  <c r="U19" i="13" s="1"/>
  <c r="O20" i="2"/>
  <c r="T20" i="13" s="1"/>
  <c r="P20" i="2"/>
  <c r="U20" i="13" s="1"/>
  <c r="O21" i="2"/>
  <c r="T21" i="13" s="1"/>
  <c r="P21" i="2"/>
  <c r="U21" i="13" s="1"/>
  <c r="O22" i="2"/>
  <c r="T22" i="13" s="1"/>
  <c r="P22" i="2"/>
  <c r="U22" i="13" s="1"/>
  <c r="O23" i="2"/>
  <c r="T23" i="13" s="1"/>
  <c r="P23" i="2"/>
  <c r="U23" i="13" s="1"/>
  <c r="O24" i="2"/>
  <c r="T24" i="13" s="1"/>
  <c r="P24" i="2"/>
  <c r="U24" i="13" s="1"/>
  <c r="O28" i="2"/>
  <c r="P28" i="2"/>
  <c r="O29" i="2"/>
  <c r="T29" i="13" s="1"/>
  <c r="P29" i="2"/>
  <c r="U29" i="13" s="1"/>
  <c r="O30" i="2"/>
  <c r="T30" i="13" s="1"/>
  <c r="P30" i="2"/>
  <c r="U30" i="13" s="1"/>
  <c r="P16" i="2"/>
  <c r="U16" i="13" s="1"/>
  <c r="O16" i="2"/>
  <c r="T16" i="13" s="1"/>
  <c r="O6" i="2"/>
  <c r="T6" i="13" s="1"/>
  <c r="P6" i="2"/>
  <c r="U6" i="13" s="1"/>
  <c r="T7" i="13"/>
  <c r="P7" i="2"/>
  <c r="U7" i="13" s="1"/>
  <c r="O8" i="2"/>
  <c r="T8" i="13" s="1"/>
  <c r="P8" i="2"/>
  <c r="U8" i="13" s="1"/>
  <c r="P5" i="2"/>
  <c r="U5" i="13" s="1"/>
  <c r="O5" i="2"/>
  <c r="T5" i="13" s="1"/>
  <c r="O39" i="1"/>
  <c r="R39" i="13" s="1"/>
  <c r="P39" i="1"/>
  <c r="S39" i="13" s="1"/>
  <c r="O41" i="1"/>
  <c r="R41" i="13" s="1"/>
  <c r="P41" i="1"/>
  <c r="S41" i="13" s="1"/>
  <c r="O44" i="1"/>
  <c r="R44" i="13" s="1"/>
  <c r="P44" i="1"/>
  <c r="S44" i="13" s="1"/>
  <c r="O47" i="1"/>
  <c r="R47" i="13" s="1"/>
  <c r="P47" i="1"/>
  <c r="S47" i="13" s="1"/>
  <c r="O48" i="1"/>
  <c r="R48" i="13" s="1"/>
  <c r="O50" i="1"/>
  <c r="R50" i="13" s="1"/>
  <c r="P50" i="1"/>
  <c r="S50" i="13" s="1"/>
  <c r="O51" i="1"/>
  <c r="R51" i="13" s="1"/>
  <c r="P51" i="1"/>
  <c r="S51" i="13" s="1"/>
  <c r="O52" i="1"/>
  <c r="R52" i="13" s="1"/>
  <c r="P52" i="1"/>
  <c r="S52" i="13" s="1"/>
  <c r="O53" i="1"/>
  <c r="R53" i="13" s="1"/>
  <c r="P53" i="1"/>
  <c r="S53" i="13" s="1"/>
  <c r="O54" i="1"/>
  <c r="R54" i="13" s="1"/>
  <c r="P54" i="1"/>
  <c r="S54" i="13" s="1"/>
  <c r="O55" i="1"/>
  <c r="R55" i="13" s="1"/>
  <c r="P55" i="1"/>
  <c r="S55" i="13" s="1"/>
  <c r="O56" i="1"/>
  <c r="R56" i="13" s="1"/>
  <c r="P56" i="1"/>
  <c r="S56" i="13" s="1"/>
  <c r="O57" i="1"/>
  <c r="R57" i="13" s="1"/>
  <c r="P57" i="1"/>
  <c r="S57" i="13" s="1"/>
  <c r="O58" i="1"/>
  <c r="R58" i="13" s="1"/>
  <c r="P58" i="1"/>
  <c r="S58" i="13" s="1"/>
  <c r="O59" i="1"/>
  <c r="R59" i="13" s="1"/>
  <c r="P59" i="1"/>
  <c r="S59" i="13" s="1"/>
  <c r="O60" i="1"/>
  <c r="R60" i="13" s="1"/>
  <c r="P60" i="1"/>
  <c r="S60" i="13" s="1"/>
  <c r="O61" i="1"/>
  <c r="R61" i="13" s="1"/>
  <c r="P61" i="1"/>
  <c r="O62" i="1"/>
  <c r="R62" i="13" s="1"/>
  <c r="P62" i="1"/>
  <c r="S62" i="13" s="1"/>
  <c r="O7" i="1"/>
  <c r="R7" i="13" s="1"/>
  <c r="S7" i="13"/>
  <c r="O8" i="1"/>
  <c r="R8" i="13" s="1"/>
  <c r="P36" i="1"/>
  <c r="S36" i="13" s="1"/>
  <c r="O36" i="1"/>
  <c r="R36" i="13" s="1"/>
  <c r="O21" i="1"/>
  <c r="R21" i="13" s="1"/>
  <c r="P21" i="1"/>
  <c r="O22" i="1"/>
  <c r="R22" i="13" s="1"/>
  <c r="P22" i="1"/>
  <c r="S22" i="13" s="1"/>
  <c r="O23" i="1"/>
  <c r="R23" i="13" s="1"/>
  <c r="P23" i="1"/>
  <c r="O27" i="1"/>
  <c r="R27" i="13" s="1"/>
  <c r="J27" i="13" s="1"/>
  <c r="P27" i="1"/>
  <c r="S27" i="13" s="1"/>
  <c r="K27" i="13" s="1"/>
  <c r="O28" i="1"/>
  <c r="P28" i="1"/>
  <c r="O29" i="1"/>
  <c r="R29" i="13" s="1"/>
  <c r="P29" i="1"/>
  <c r="S29" i="13" s="1"/>
  <c r="O30" i="1"/>
  <c r="R30" i="13" s="1"/>
  <c r="P30" i="1"/>
  <c r="S30" i="13" s="1"/>
  <c r="P20" i="1"/>
  <c r="S20" i="13" s="1"/>
  <c r="O20" i="1"/>
  <c r="R20" i="13" s="1"/>
  <c r="O6" i="1"/>
  <c r="R6" i="13" s="1"/>
  <c r="P6" i="1"/>
  <c r="S6" i="13" s="1"/>
  <c r="O13" i="1"/>
  <c r="R13" i="13" s="1"/>
  <c r="P13" i="1"/>
  <c r="S13" i="13" s="1"/>
  <c r="O14" i="1"/>
  <c r="R14" i="13" s="1"/>
  <c r="P14" i="1"/>
  <c r="S14" i="13" s="1"/>
  <c r="O15" i="1"/>
  <c r="R15" i="13" s="1"/>
  <c r="P15" i="1"/>
  <c r="S15" i="13" s="1"/>
  <c r="O16" i="1"/>
  <c r="R16" i="13" s="1"/>
  <c r="P16" i="1"/>
  <c r="S16" i="13" s="1"/>
  <c r="O19" i="1"/>
  <c r="R19" i="13" s="1"/>
  <c r="P19" i="1"/>
  <c r="S19" i="13" s="1"/>
  <c r="P5" i="1"/>
  <c r="S5" i="13" s="1"/>
  <c r="O5" i="1"/>
  <c r="R5" i="13" s="1"/>
  <c r="Q27" i="13" l="1"/>
  <c r="P27" i="13"/>
  <c r="N5" i="13"/>
  <c r="H27" i="13"/>
  <c r="N27" i="13"/>
  <c r="I27" i="13"/>
  <c r="O27" i="13"/>
  <c r="L27" i="13"/>
  <c r="D27" i="13"/>
  <c r="F27" i="13"/>
  <c r="G27" i="13"/>
  <c r="M27" i="13"/>
  <c r="E27" i="13"/>
  <c r="L37" i="13"/>
  <c r="AB28" i="13"/>
  <c r="L28" i="13" s="1"/>
  <c r="AC28" i="13"/>
  <c r="M28" i="13" s="1"/>
  <c r="U28" i="13"/>
  <c r="T28" i="13"/>
  <c r="S28" i="13"/>
  <c r="R28" i="13"/>
  <c r="H37" i="13"/>
  <c r="O59" i="13"/>
  <c r="AE57" i="13"/>
  <c r="AE53" i="13"/>
  <c r="O53" i="13" s="1"/>
  <c r="AE49" i="13"/>
  <c r="O49" i="13" s="1"/>
  <c r="AE44" i="13"/>
  <c r="O44" i="13" s="1"/>
  <c r="AK56" i="13"/>
  <c r="Q56" i="13" s="1"/>
  <c r="AK52" i="13"/>
  <c r="I52" i="13" s="1"/>
  <c r="AK48" i="13"/>
  <c r="Q48" i="13" s="1"/>
  <c r="M43" i="13"/>
  <c r="G43" i="13"/>
  <c r="AD55" i="13"/>
  <c r="N55" i="13" s="1"/>
  <c r="AD51" i="13"/>
  <c r="N51" i="13" s="1"/>
  <c r="AD47" i="13"/>
  <c r="N47" i="13" s="1"/>
  <c r="P60" i="13"/>
  <c r="AJ58" i="13"/>
  <c r="P58" i="13" s="1"/>
  <c r="AJ54" i="13"/>
  <c r="P54" i="13" s="1"/>
  <c r="AJ50" i="13"/>
  <c r="H50" i="13" s="1"/>
  <c r="AJ46" i="13"/>
  <c r="P46" i="13" s="1"/>
  <c r="AJ41" i="13"/>
  <c r="P41" i="13" s="1"/>
  <c r="K38" i="13"/>
  <c r="AE42" i="13"/>
  <c r="O41" i="13"/>
  <c r="AE39" i="13"/>
  <c r="O39" i="13" s="1"/>
  <c r="Q59" i="13"/>
  <c r="AK57" i="13"/>
  <c r="Q57" i="13" s="1"/>
  <c r="AK55" i="13"/>
  <c r="Q55" i="13" s="1"/>
  <c r="AK53" i="13"/>
  <c r="Q53" i="13" s="1"/>
  <c r="AK51" i="13"/>
  <c r="Q51" i="13" s="1"/>
  <c r="AK49" i="13"/>
  <c r="Q49" i="13" s="1"/>
  <c r="AK47" i="13"/>
  <c r="Q47" i="13" s="1"/>
  <c r="AK44" i="13"/>
  <c r="Q44" i="13" s="1"/>
  <c r="AK42" i="13"/>
  <c r="Q42" i="13" s="1"/>
  <c r="AK39" i="13"/>
  <c r="Q39" i="13" s="1"/>
  <c r="O57" i="13"/>
  <c r="AE55" i="13"/>
  <c r="AE51" i="13"/>
  <c r="O51" i="13" s="1"/>
  <c r="AE47" i="13"/>
  <c r="Q60" i="13"/>
  <c r="AK58" i="13"/>
  <c r="Q58" i="13" s="1"/>
  <c r="AK54" i="13"/>
  <c r="I54" i="13" s="1"/>
  <c r="AK50" i="13"/>
  <c r="Q50" i="13" s="1"/>
  <c r="AK46" i="13"/>
  <c r="Q46" i="13" s="1"/>
  <c r="AK41" i="13"/>
  <c r="Q41" i="13" s="1"/>
  <c r="N59" i="13"/>
  <c r="AD57" i="13"/>
  <c r="N57" i="13" s="1"/>
  <c r="AD53" i="13"/>
  <c r="N53" i="13" s="1"/>
  <c r="AD49" i="13"/>
  <c r="N49" i="13" s="1"/>
  <c r="AD44" i="13"/>
  <c r="N44" i="13" s="1"/>
  <c r="AJ56" i="13"/>
  <c r="P56" i="13" s="1"/>
  <c r="AJ52" i="13"/>
  <c r="H52" i="13" s="1"/>
  <c r="AJ48" i="13"/>
  <c r="P48" i="13" s="1"/>
  <c r="F38" i="13"/>
  <c r="D38" i="13"/>
  <c r="J38" i="13"/>
  <c r="L30" i="13"/>
  <c r="L24" i="13"/>
  <c r="L20" i="13"/>
  <c r="M36" i="13"/>
  <c r="M37" i="13"/>
  <c r="N60" i="13"/>
  <c r="AD58" i="13"/>
  <c r="N58" i="13" s="1"/>
  <c r="N56" i="13"/>
  <c r="AD54" i="13"/>
  <c r="N48" i="13"/>
  <c r="AD46" i="13"/>
  <c r="N46" i="13" s="1"/>
  <c r="AD42" i="13"/>
  <c r="N42" i="13" s="1"/>
  <c r="N41" i="13"/>
  <c r="AD39" i="13"/>
  <c r="N39" i="13" s="1"/>
  <c r="P59" i="13"/>
  <c r="AJ57" i="13"/>
  <c r="P57" i="13" s="1"/>
  <c r="AJ55" i="13"/>
  <c r="P55" i="13" s="1"/>
  <c r="AJ53" i="13"/>
  <c r="P53" i="13" s="1"/>
  <c r="AJ51" i="13"/>
  <c r="P51" i="13" s="1"/>
  <c r="AJ49" i="13"/>
  <c r="P49" i="13" s="1"/>
  <c r="AJ47" i="13"/>
  <c r="P47" i="13" s="1"/>
  <c r="AJ44" i="13"/>
  <c r="AJ42" i="13"/>
  <c r="P42" i="13" s="1"/>
  <c r="AJ39" i="13"/>
  <c r="P39" i="13" s="1"/>
  <c r="I37" i="13"/>
  <c r="K47" i="13"/>
  <c r="L29" i="13"/>
  <c r="L23" i="13"/>
  <c r="L21" i="13"/>
  <c r="L19" i="13"/>
  <c r="M30" i="13"/>
  <c r="M24" i="13"/>
  <c r="M22" i="13"/>
  <c r="M20" i="13"/>
  <c r="L36" i="13"/>
  <c r="M29" i="13"/>
  <c r="M23" i="13"/>
  <c r="M21" i="13"/>
  <c r="M19" i="13"/>
  <c r="Y55" i="13"/>
  <c r="Y51" i="13"/>
  <c r="Y44" i="13"/>
  <c r="M44" i="13" s="1"/>
  <c r="X56" i="13"/>
  <c r="F56" i="13" s="1"/>
  <c r="X52" i="13"/>
  <c r="X48" i="13"/>
  <c r="F48" i="13" s="1"/>
  <c r="M60" i="13"/>
  <c r="Y58" i="13"/>
  <c r="G58" i="13" s="1"/>
  <c r="Y56" i="13"/>
  <c r="G56" i="13" s="1"/>
  <c r="Y54" i="13"/>
  <c r="G54" i="13" s="1"/>
  <c r="Y52" i="13"/>
  <c r="M52" i="13" s="1"/>
  <c r="Y50" i="13"/>
  <c r="G50" i="13" s="1"/>
  <c r="Y48" i="13"/>
  <c r="M48" i="13" s="1"/>
  <c r="Y46" i="13"/>
  <c r="M46" i="13" s="1"/>
  <c r="Y41" i="13"/>
  <c r="M41" i="13" s="1"/>
  <c r="Y38" i="13"/>
  <c r="M38" i="13" s="1"/>
  <c r="M59" i="13"/>
  <c r="Y57" i="13"/>
  <c r="M57" i="13" s="1"/>
  <c r="Y53" i="13"/>
  <c r="M53" i="13" s="1"/>
  <c r="Y49" i="13"/>
  <c r="Y47" i="13"/>
  <c r="G47" i="13" s="1"/>
  <c r="Y42" i="13"/>
  <c r="G42" i="13" s="1"/>
  <c r="Y39" i="13"/>
  <c r="L60" i="13"/>
  <c r="X58" i="13"/>
  <c r="L58" i="13" s="1"/>
  <c r="X54" i="13"/>
  <c r="X50" i="13"/>
  <c r="L50" i="13" s="1"/>
  <c r="X46" i="13"/>
  <c r="L46" i="13" s="1"/>
  <c r="X41" i="13"/>
  <c r="L59" i="13"/>
  <c r="X57" i="13"/>
  <c r="L57" i="13" s="1"/>
  <c r="X55" i="13"/>
  <c r="L55" i="13" s="1"/>
  <c r="X53" i="13"/>
  <c r="X51" i="13"/>
  <c r="L51" i="13" s="1"/>
  <c r="X49" i="13"/>
  <c r="L49" i="13" s="1"/>
  <c r="X47" i="13"/>
  <c r="F47" i="13" s="1"/>
  <c r="X44" i="13"/>
  <c r="D44" i="13" s="1"/>
  <c r="X42" i="13"/>
  <c r="L42" i="13" s="1"/>
  <c r="X39" i="13"/>
  <c r="L39" i="13" s="1"/>
  <c r="D60" i="13"/>
  <c r="F60" i="13"/>
  <c r="E59" i="13"/>
  <c r="G59" i="13"/>
  <c r="D61" i="13"/>
  <c r="F61" i="13"/>
  <c r="J61" i="13"/>
  <c r="F59" i="13"/>
  <c r="D59" i="13"/>
  <c r="F62" i="13"/>
  <c r="D62" i="13"/>
  <c r="J62" i="13"/>
  <c r="K59" i="13"/>
  <c r="S61" i="13"/>
  <c r="G62" i="13"/>
  <c r="E62" i="13"/>
  <c r="K62" i="13"/>
  <c r="G60" i="13"/>
  <c r="E60" i="13"/>
  <c r="E36" i="13"/>
  <c r="K51" i="13"/>
  <c r="G37" i="13"/>
  <c r="K37" i="13"/>
  <c r="E37" i="13"/>
  <c r="D37" i="13"/>
  <c r="F37" i="13"/>
  <c r="J37" i="13"/>
  <c r="K44" i="13"/>
  <c r="J44" i="13"/>
  <c r="D7" i="13"/>
  <c r="E16" i="13"/>
  <c r="F19" i="13"/>
  <c r="G30" i="13"/>
  <c r="E24" i="13"/>
  <c r="I7" i="13"/>
  <c r="P5" i="13"/>
  <c r="Q7" i="13"/>
  <c r="P16" i="13"/>
  <c r="Q29" i="13"/>
  <c r="Q23" i="13"/>
  <c r="Q21" i="13"/>
  <c r="Q19" i="13"/>
  <c r="I8" i="13"/>
  <c r="D5" i="13"/>
  <c r="G19" i="13"/>
  <c r="D36" i="13"/>
  <c r="D24" i="13"/>
  <c r="I5" i="13"/>
  <c r="H7" i="13"/>
  <c r="I16" i="13"/>
  <c r="H21" i="13"/>
  <c r="Q5" i="13"/>
  <c r="P7" i="13"/>
  <c r="Q16" i="13"/>
  <c r="P29" i="13"/>
  <c r="P23" i="13"/>
  <c r="P21" i="13"/>
  <c r="P19" i="13"/>
  <c r="D23" i="13"/>
  <c r="E22" i="13"/>
  <c r="E20" i="13"/>
  <c r="E30" i="13"/>
  <c r="G22" i="13"/>
  <c r="S23" i="13"/>
  <c r="E23" i="13" s="1"/>
  <c r="D30" i="13"/>
  <c r="D22" i="13"/>
  <c r="D20" i="13"/>
  <c r="E15" i="13"/>
  <c r="G15" i="13"/>
  <c r="K15" i="13"/>
  <c r="J15" i="13"/>
  <c r="D15" i="13"/>
  <c r="F15" i="13"/>
  <c r="K14" i="13"/>
  <c r="G14" i="13"/>
  <c r="E14" i="13"/>
  <c r="F14" i="13"/>
  <c r="D14" i="13"/>
  <c r="J14" i="13"/>
  <c r="E13" i="13"/>
  <c r="K13" i="13"/>
  <c r="G13" i="13"/>
  <c r="F13" i="13"/>
  <c r="J13" i="13"/>
  <c r="D13" i="13"/>
  <c r="E29" i="13"/>
  <c r="D29" i="13"/>
  <c r="G20" i="13"/>
  <c r="S21" i="13"/>
  <c r="E21" i="13" s="1"/>
  <c r="D21" i="13"/>
  <c r="E19" i="13"/>
  <c r="D19" i="13"/>
  <c r="I29" i="13"/>
  <c r="O50" i="13"/>
  <c r="H5" i="13"/>
  <c r="I19" i="13"/>
  <c r="O54" i="13"/>
  <c r="M16" i="13"/>
  <c r="L5" i="13"/>
  <c r="M7" i="13"/>
  <c r="O7" i="13"/>
  <c r="I21" i="13"/>
  <c r="O58" i="13"/>
  <c r="I23" i="13"/>
  <c r="O46" i="13"/>
  <c r="M5" i="13"/>
  <c r="L22" i="13"/>
  <c r="I30" i="13"/>
  <c r="I28" i="13"/>
  <c r="I20" i="13"/>
  <c r="I22" i="13"/>
  <c r="Q30" i="13"/>
  <c r="Q28" i="13"/>
  <c r="Q24" i="13"/>
  <c r="Q22" i="13"/>
  <c r="Q20" i="13"/>
  <c r="H28" i="13"/>
  <c r="H22" i="13"/>
  <c r="P30" i="13"/>
  <c r="P28" i="13"/>
  <c r="P24" i="13"/>
  <c r="P22" i="13"/>
  <c r="P20" i="13"/>
  <c r="E6" i="13"/>
  <c r="Q8" i="13"/>
  <c r="Q6" i="13"/>
  <c r="H8" i="13"/>
  <c r="H6" i="13"/>
  <c r="P8" i="13"/>
  <c r="P6" i="13"/>
  <c r="I60" i="13"/>
  <c r="I24" i="13"/>
  <c r="N21" i="13"/>
  <c r="O16" i="13"/>
  <c r="N22" i="13"/>
  <c r="O5" i="13"/>
  <c r="N28" i="13"/>
  <c r="N50" i="13"/>
  <c r="H36" i="13"/>
  <c r="H19" i="13"/>
  <c r="H23" i="13"/>
  <c r="H29" i="13"/>
  <c r="H59" i="13"/>
  <c r="H16" i="13"/>
  <c r="O42" i="13"/>
  <c r="O52" i="13"/>
  <c r="O60" i="13"/>
  <c r="N52" i="13"/>
  <c r="H60" i="13"/>
  <c r="H20" i="13"/>
  <c r="N54" i="13"/>
  <c r="I59" i="13"/>
  <c r="H30" i="13"/>
  <c r="I36" i="13"/>
  <c r="O48" i="13"/>
  <c r="O56" i="13"/>
  <c r="H24" i="13"/>
  <c r="I6" i="13"/>
  <c r="N7" i="13"/>
  <c r="N8" i="13"/>
  <c r="N6" i="13"/>
  <c r="L8" i="13"/>
  <c r="L6" i="13"/>
  <c r="M8" i="13"/>
  <c r="M6" i="13"/>
  <c r="L7" i="13"/>
  <c r="G5" i="13"/>
  <c r="J57" i="13"/>
  <c r="J55" i="13"/>
  <c r="J53" i="13"/>
  <c r="J49" i="13"/>
  <c r="F6" i="13"/>
  <c r="K36" i="13"/>
  <c r="J47" i="13"/>
  <c r="J7" i="13"/>
  <c r="G16" i="13"/>
  <c r="J23" i="13"/>
  <c r="F21" i="13"/>
  <c r="J52" i="13"/>
  <c r="J50" i="13"/>
  <c r="J48" i="13"/>
  <c r="J42" i="13"/>
  <c r="D16" i="13"/>
  <c r="G29" i="13"/>
  <c r="K52" i="13"/>
  <c r="J41" i="13"/>
  <c r="J30" i="13"/>
  <c r="K42" i="13"/>
  <c r="K56" i="13"/>
  <c r="J36" i="13"/>
  <c r="J59" i="13"/>
  <c r="K49" i="13"/>
  <c r="K6" i="13"/>
  <c r="F30" i="13"/>
  <c r="F16" i="13"/>
  <c r="K29" i="13"/>
  <c r="F5" i="13"/>
  <c r="F20" i="13"/>
  <c r="K57" i="13"/>
  <c r="K24" i="13"/>
  <c r="K50" i="13"/>
  <c r="K60" i="13"/>
  <c r="K5" i="13"/>
  <c r="J51" i="13"/>
  <c r="J20" i="13"/>
  <c r="E5" i="13"/>
  <c r="K58" i="13"/>
  <c r="G6" i="13"/>
  <c r="J21" i="13"/>
  <c r="J29" i="13"/>
  <c r="K22" i="13"/>
  <c r="G24" i="13"/>
  <c r="J60" i="13"/>
  <c r="F29" i="13"/>
  <c r="J39" i="13"/>
  <c r="J22" i="13"/>
  <c r="F22" i="13"/>
  <c r="K53" i="13"/>
  <c r="G36" i="13"/>
  <c r="F24" i="13"/>
  <c r="D6" i="13"/>
  <c r="K19" i="13"/>
  <c r="K46" i="13"/>
  <c r="J5" i="13"/>
  <c r="K55" i="13"/>
  <c r="F36" i="13"/>
  <c r="K20" i="13"/>
  <c r="K30" i="13"/>
  <c r="J19" i="13"/>
  <c r="J46" i="13"/>
  <c r="J54" i="13"/>
  <c r="J56" i="13"/>
  <c r="F23" i="13"/>
  <c r="F7" i="13"/>
  <c r="K41" i="13"/>
  <c r="K16" i="13"/>
  <c r="F8" i="13"/>
  <c r="D8" i="13"/>
  <c r="J24" i="13"/>
  <c r="J6" i="13"/>
  <c r="K54" i="13"/>
  <c r="J58" i="13"/>
  <c r="J8" i="13"/>
  <c r="K39" i="13"/>
  <c r="J16" i="13"/>
  <c r="D41" i="13" l="1"/>
  <c r="D39" i="13"/>
  <c r="E44" i="13"/>
  <c r="G57" i="13"/>
  <c r="K28" i="13"/>
  <c r="D28" i="13"/>
  <c r="E28" i="13"/>
  <c r="H54" i="13"/>
  <c r="H42" i="13"/>
  <c r="I49" i="13"/>
  <c r="G28" i="13"/>
  <c r="J28" i="13"/>
  <c r="F28" i="13"/>
  <c r="G46" i="13"/>
  <c r="Q52" i="13"/>
  <c r="I42" i="13"/>
  <c r="I56" i="13"/>
  <c r="H44" i="13"/>
  <c r="H55" i="13"/>
  <c r="E54" i="13"/>
  <c r="I39" i="13"/>
  <c r="D48" i="13"/>
  <c r="E39" i="13"/>
  <c r="I48" i="13"/>
  <c r="I51" i="13"/>
  <c r="H51" i="13"/>
  <c r="D53" i="13"/>
  <c r="I41" i="13"/>
  <c r="I50" i="13"/>
  <c r="H46" i="13"/>
  <c r="P44" i="13"/>
  <c r="E57" i="13"/>
  <c r="I58" i="13"/>
  <c r="E51" i="13"/>
  <c r="H53" i="13"/>
  <c r="I44" i="13"/>
  <c r="I47" i="13"/>
  <c r="I55" i="13"/>
  <c r="I53" i="13"/>
  <c r="P52" i="13"/>
  <c r="H49" i="13"/>
  <c r="D55" i="13"/>
  <c r="D52" i="13"/>
  <c r="H47" i="13"/>
  <c r="I57" i="13"/>
  <c r="D54" i="13"/>
  <c r="E49" i="13"/>
  <c r="E38" i="13"/>
  <c r="D57" i="13"/>
  <c r="H41" i="13"/>
  <c r="G52" i="13"/>
  <c r="Q54" i="13"/>
  <c r="O55" i="13"/>
  <c r="H56" i="13"/>
  <c r="H39" i="13"/>
  <c r="I46" i="13"/>
  <c r="H58" i="13"/>
  <c r="F42" i="13"/>
  <c r="F54" i="13"/>
  <c r="G44" i="13"/>
  <c r="E41" i="13"/>
  <c r="E55" i="13"/>
  <c r="P50" i="13"/>
  <c r="O47" i="13"/>
  <c r="H48" i="13"/>
  <c r="H57" i="13"/>
  <c r="D51" i="13"/>
  <c r="G51" i="13"/>
  <c r="E46" i="13"/>
  <c r="L48" i="13"/>
  <c r="D56" i="13"/>
  <c r="G38" i="13"/>
  <c r="D42" i="13"/>
  <c r="L56" i="13"/>
  <c r="D58" i="13"/>
  <c r="G49" i="13"/>
  <c r="D49" i="13"/>
  <c r="G53" i="13"/>
  <c r="E42" i="13"/>
  <c r="E56" i="13"/>
  <c r="M49" i="13"/>
  <c r="F46" i="13"/>
  <c r="M55" i="13"/>
  <c r="M56" i="13"/>
  <c r="F51" i="13"/>
  <c r="D50" i="13"/>
  <c r="F41" i="13"/>
  <c r="L41" i="13"/>
  <c r="D47" i="13"/>
  <c r="F52" i="13"/>
  <c r="G41" i="13"/>
  <c r="F50" i="13"/>
  <c r="M51" i="13"/>
  <c r="M42" i="13"/>
  <c r="F58" i="13"/>
  <c r="F53" i="13"/>
  <c r="E53" i="13"/>
  <c r="E52" i="13"/>
  <c r="L47" i="13"/>
  <c r="M39" i="13"/>
  <c r="L54" i="13"/>
  <c r="F55" i="13"/>
  <c r="F44" i="13"/>
  <c r="G39" i="13"/>
  <c r="E58" i="13"/>
  <c r="M47" i="13"/>
  <c r="D46" i="13"/>
  <c r="F49" i="13"/>
  <c r="F57" i="13"/>
  <c r="E47" i="13"/>
  <c r="G55" i="13"/>
  <c r="E50" i="13"/>
  <c r="L44" i="13"/>
  <c r="L53" i="13"/>
  <c r="L52" i="13"/>
  <c r="M50" i="13"/>
  <c r="M54" i="13"/>
  <c r="M58" i="13"/>
  <c r="F39" i="13"/>
  <c r="E61" i="13"/>
  <c r="G61" i="13"/>
  <c r="K61" i="13"/>
  <c r="G21" i="13"/>
  <c r="G23" i="13"/>
  <c r="K23" i="13"/>
  <c r="K21" i="13"/>
</calcChain>
</file>

<file path=xl/sharedStrings.xml><?xml version="1.0" encoding="utf-8"?>
<sst xmlns="http://schemas.openxmlformats.org/spreadsheetml/2006/main" count="2326" uniqueCount="194">
  <si>
    <t>No.</t>
  </si>
  <si>
    <t>Acopio temporal de televisiones obsoletas por el programa TDT, en coordinación con la SEMARNAT, SEMADET y SCT</t>
  </si>
  <si>
    <t>Programa "Gobierno con buen papel" para recolección de papel en oficinas públicas</t>
  </si>
  <si>
    <t>Programa Desarrollo Ambiental "Pequehuertos"</t>
  </si>
  <si>
    <t>Presentaciones "Cinema Peregrino"</t>
  </si>
  <si>
    <t>Presentaciones de obra "Misión Plantón"</t>
  </si>
  <si>
    <t>Eventos especiales</t>
  </si>
  <si>
    <t>Trámites de dictaminación ambiental</t>
  </si>
  <si>
    <t>Atención de denuncias ambientales</t>
  </si>
  <si>
    <t>Censo de hornos ladrilleros, maceteros y artesanos</t>
  </si>
  <si>
    <t>Proyecto de reubicación de campos ladrilleros</t>
  </si>
  <si>
    <t>Solicitudes de transparencia</t>
  </si>
  <si>
    <t>Retiro de vehículos en estado de abandono</t>
  </si>
  <si>
    <t>Limpieza de predios en estado de abandono</t>
  </si>
  <si>
    <t>Inventario de descargas de aguas residuales</t>
  </si>
  <si>
    <t>Conservación, mantenimiento y mejora de áreas verdes por particulares</t>
  </si>
  <si>
    <t>Plan de acción climatico municipal</t>
  </si>
  <si>
    <t>Programa de eficiencia energetica</t>
  </si>
  <si>
    <t>Indicador</t>
  </si>
  <si>
    <t>1 semana</t>
  </si>
  <si>
    <t>Valor del Indicador</t>
  </si>
  <si>
    <t>Población beneficiada</t>
  </si>
  <si>
    <t>2 semana</t>
  </si>
  <si>
    <t>3 semana</t>
  </si>
  <si>
    <t>4 semana</t>
  </si>
  <si>
    <t>5 semana</t>
  </si>
  <si>
    <t>Enero</t>
  </si>
  <si>
    <t>Total Valor del Indicador</t>
  </si>
  <si>
    <t>Total Población beneficiada</t>
  </si>
  <si>
    <t xml:space="preserve">Número de televisiones acopiadas </t>
  </si>
  <si>
    <t>Número de televisiones  llevadas al centro de SEMADET</t>
  </si>
  <si>
    <t>Capacitación de dependencias participantes</t>
  </si>
  <si>
    <t>Cantidad de papel recolectado</t>
  </si>
  <si>
    <t>Cantidad de papel vendido en KG</t>
  </si>
  <si>
    <t>Número de capacitaciones</t>
  </si>
  <si>
    <t>Número de presentaciones</t>
  </si>
  <si>
    <t>Número de charlas</t>
  </si>
  <si>
    <t>Número de eventos</t>
  </si>
  <si>
    <t>Número de solicitudes</t>
  </si>
  <si>
    <t>Verificaciones</t>
  </si>
  <si>
    <t>Número de resoluciones</t>
  </si>
  <si>
    <t>Número de denuncias recibidas</t>
  </si>
  <si>
    <t>Número de denuncias tramitadas</t>
  </si>
  <si>
    <t>Número de denuncias resueltas</t>
  </si>
  <si>
    <t>Avance en el proyecto</t>
  </si>
  <si>
    <t>Número de respuestas</t>
  </si>
  <si>
    <t>Número de vehículos reportados</t>
  </si>
  <si>
    <t>Número de vehículos retirados</t>
  </si>
  <si>
    <t>Número de verificaciones para acreditar estado de abandono</t>
  </si>
  <si>
    <t>Número de cédulas pegadas</t>
  </si>
  <si>
    <t>Número de procedimientos turnados a Movilidad</t>
  </si>
  <si>
    <t>Número de reportes</t>
  </si>
  <si>
    <t>Número de reportes resueltos</t>
  </si>
  <si>
    <t>Número de verificación para acreditar estado de abandono</t>
  </si>
  <si>
    <t>Número de reportes turnados a catastro</t>
  </si>
  <si>
    <t>Número de predios de dificil saneamiento</t>
  </si>
  <si>
    <t>Número de empresas registradas</t>
  </si>
  <si>
    <t>Número de empresas participantes</t>
  </si>
  <si>
    <t>Porcentaje de avance en documento</t>
  </si>
  <si>
    <t>2 al 7 de Enero</t>
  </si>
  <si>
    <t>9 al 14 de Enero</t>
  </si>
  <si>
    <t>16 al 21 de Enero</t>
  </si>
  <si>
    <t>23 al 28 de Enero</t>
  </si>
  <si>
    <t>30 al 31 de Enero</t>
  </si>
  <si>
    <t>2 al 31 de Enero</t>
  </si>
  <si>
    <t>Objetivos Planeados en Dictaminación Ambiental</t>
  </si>
  <si>
    <t>Objetivos Planeados en Educación Ambiental</t>
  </si>
  <si>
    <t>Objetivos Planeados en Dirección General</t>
  </si>
  <si>
    <t>1 al 4 de Febrero</t>
  </si>
  <si>
    <t>6 al 11 de Febrero</t>
  </si>
  <si>
    <t>20 al 25 de Febrero</t>
  </si>
  <si>
    <t>13 al 18 de Febrero</t>
  </si>
  <si>
    <t>27 al 28 de Febrero</t>
  </si>
  <si>
    <t>Febrero</t>
  </si>
  <si>
    <t>1 al 4 de Marzo</t>
  </si>
  <si>
    <t>6 al 11 de marzo</t>
  </si>
  <si>
    <t>13 al 18 de marzo</t>
  </si>
  <si>
    <t>20 al 25 de Marzo</t>
  </si>
  <si>
    <t>1 al 28 de Febrero</t>
  </si>
  <si>
    <t>1 al 31 de Marzo</t>
  </si>
  <si>
    <t>Marzo</t>
  </si>
  <si>
    <t>27 al 31 de Marzo</t>
  </si>
  <si>
    <t>3 al 8 de Abril</t>
  </si>
  <si>
    <t>10 al 15 de Abril</t>
  </si>
  <si>
    <t>17 al 22 de Abril</t>
  </si>
  <si>
    <t>24 al 29 de Abril</t>
  </si>
  <si>
    <t>3 al 29 de Abril</t>
  </si>
  <si>
    <t>1 al 6 de Mayo</t>
  </si>
  <si>
    <t>8 al 13 de Mayo</t>
  </si>
  <si>
    <t>15 al 20 de Mayo</t>
  </si>
  <si>
    <t>22 al 27 de Mayo</t>
  </si>
  <si>
    <t>29 al 31 de Mayo</t>
  </si>
  <si>
    <t>1 al 31 de Mayo</t>
  </si>
  <si>
    <t>Abril</t>
  </si>
  <si>
    <t>Mayo</t>
  </si>
  <si>
    <t>1 al 3 de Junio</t>
  </si>
  <si>
    <t>5 al 10 de Junio</t>
  </si>
  <si>
    <t>12 al 17 de Junio</t>
  </si>
  <si>
    <t>19 al 24 de Junio</t>
  </si>
  <si>
    <t>26 al 30 de Junio</t>
  </si>
  <si>
    <t>Junio</t>
  </si>
  <si>
    <t>1 al 30 de Junio</t>
  </si>
  <si>
    <t>3 al 8 de Julio</t>
  </si>
  <si>
    <t>10 al 15 de Julio</t>
  </si>
  <si>
    <t>17 al 22 de Julio</t>
  </si>
  <si>
    <t>24 al 29 de Julio</t>
  </si>
  <si>
    <t>31 de Julio</t>
  </si>
  <si>
    <t>3 al 31 de Julio</t>
  </si>
  <si>
    <t>Julio</t>
  </si>
  <si>
    <t>1 al 5 de Agosto</t>
  </si>
  <si>
    <t>7 al 12 de Agosto</t>
  </si>
  <si>
    <t>14 al 19 de Agosto</t>
  </si>
  <si>
    <t>21 al 26 de Agosto</t>
  </si>
  <si>
    <t>28 al 31 de Agosto</t>
  </si>
  <si>
    <t>1 al 31 de Agosto</t>
  </si>
  <si>
    <t>Agosto</t>
  </si>
  <si>
    <t>1 al 2 de Septiembre</t>
  </si>
  <si>
    <t>4 al 9 de Septiembre</t>
  </si>
  <si>
    <t>11 al 16 de Septiembre</t>
  </si>
  <si>
    <t>18 al 23 de Septiembre</t>
  </si>
  <si>
    <t>25 al 30 de Septiembre</t>
  </si>
  <si>
    <t>1 al 30 de Septiembre</t>
  </si>
  <si>
    <t>Septiembre</t>
  </si>
  <si>
    <t>2 al 7 de Octubre</t>
  </si>
  <si>
    <t>9 al 14 de Octubre</t>
  </si>
  <si>
    <t>16 al 21 de Octubre</t>
  </si>
  <si>
    <t>23 al 28 de Octubre</t>
  </si>
  <si>
    <t>30 al 31 de Octubre</t>
  </si>
  <si>
    <t>2 al 31 de Octubre</t>
  </si>
  <si>
    <t>Octubre</t>
  </si>
  <si>
    <t>1 al 4 de Noviembre</t>
  </si>
  <si>
    <t>6 al 11 de Noviembre</t>
  </si>
  <si>
    <t>13 al 18 de Noviembre</t>
  </si>
  <si>
    <t>20 al 25 de Noviembre</t>
  </si>
  <si>
    <t>27 al 30 de Noviembre</t>
  </si>
  <si>
    <t>1 al 30 de Noviembre</t>
  </si>
  <si>
    <t>Noviembre</t>
  </si>
  <si>
    <t>1 al 2 de Diciembre</t>
  </si>
  <si>
    <t>4 al 9 de Diciembre</t>
  </si>
  <si>
    <t>11 al 16 de Diciembre</t>
  </si>
  <si>
    <t>18 al 23 de Diciembre</t>
  </si>
  <si>
    <t>25 al 30 de Diciembre</t>
  </si>
  <si>
    <t>1 al 30 de Diciembre</t>
  </si>
  <si>
    <t>Diciembre</t>
  </si>
  <si>
    <t>Número de dependencias recolectadas</t>
  </si>
  <si>
    <t>Acumulada hasta la fecha</t>
  </si>
  <si>
    <t>1 Semestre</t>
  </si>
  <si>
    <t>2 Semestre</t>
  </si>
  <si>
    <t>3 Trimestre</t>
  </si>
  <si>
    <t>4 Trimestre</t>
  </si>
  <si>
    <t>1 Trimestre</t>
  </si>
  <si>
    <t>2 Trimestre</t>
  </si>
  <si>
    <t>Letras y Pensamientos Verdes</t>
  </si>
  <si>
    <t>Asi Quiero Mi Mundo</t>
  </si>
  <si>
    <t>Cultivando Conciencia</t>
  </si>
  <si>
    <t>Número de árboles plantados</t>
  </si>
  <si>
    <t>Programa CEA</t>
  </si>
  <si>
    <t>EcoTips</t>
  </si>
  <si>
    <t>Número de Tips publicados</t>
  </si>
  <si>
    <t>100% (respecto a las acopiadas)</t>
  </si>
  <si>
    <t>100% (respecto al recolectado)</t>
  </si>
  <si>
    <t>100% (respecto a las solicitudes)</t>
  </si>
  <si>
    <t>100% (respecto a las recibidas)</t>
  </si>
  <si>
    <t>Número de permisos renovados</t>
  </si>
  <si>
    <t>Número de hornos registrados nuevos</t>
  </si>
  <si>
    <t>Solicitudes en Seguimiento</t>
  </si>
  <si>
    <t>Denuncias en trámite</t>
  </si>
  <si>
    <t>Meta mensual</t>
  </si>
  <si>
    <t>80% respecto a las denuncias</t>
  </si>
  <si>
    <t>100% respecto a las verificaciones</t>
  </si>
  <si>
    <t>80% respecto a los reportes</t>
  </si>
  <si>
    <t>Programa de Ordenamiento Ecológico del Territorio</t>
  </si>
  <si>
    <t>Reporte de colocación de letreros "Prohibido tirar basura"</t>
  </si>
  <si>
    <t>Reportes atendidos</t>
  </si>
  <si>
    <t>Letreros colocados</t>
  </si>
  <si>
    <t>100% respecto a los reportes</t>
  </si>
  <si>
    <t xml:space="preserve">Exención de Informe Preventivo de Impacto Ambiental </t>
  </si>
  <si>
    <t>Botellas de PET recolectadas</t>
  </si>
  <si>
    <t>Plantas entregadas</t>
  </si>
  <si>
    <t>Vacaciones</t>
  </si>
  <si>
    <t>Porcentaje de avance de implementación</t>
  </si>
  <si>
    <t>Número de denuncias con solución ambiental</t>
  </si>
  <si>
    <t>Número de árboles entregados</t>
  </si>
  <si>
    <t>Semillas Entregadas</t>
  </si>
  <si>
    <t>Escuelas con Semillas Entregadas</t>
  </si>
  <si>
    <t>21 al 27 de Agosto</t>
  </si>
  <si>
    <t>18 al 24 de Septiembre</t>
  </si>
  <si>
    <t>1 al 3 de Septiembre</t>
  </si>
  <si>
    <t>4 al 10 de Septiembre</t>
  </si>
  <si>
    <t>23 al 29 de Octubre</t>
  </si>
  <si>
    <t xml:space="preserve"> </t>
  </si>
  <si>
    <t>13 al 19 de Noviembre</t>
  </si>
  <si>
    <t>Cantidad de papel recolectado (kg)</t>
  </si>
  <si>
    <t>4 al 10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</si>
</sst>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  <font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5" borderId="1" xfId="0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workbookViewId="0">
      <pane xSplit="3" ySplit="3" topLeftCell="AH16" activePane="bottomRight" state="frozen"/>
      <selection pane="topRight" activeCell="D1" sqref="D1"/>
      <selection pane="bottomLeft" activeCell="A4" sqref="A4"/>
      <selection pane="bottomRight" activeCell="C18" sqref="C18"/>
    </sheetView>
  </sheetViews>
  <sheetFormatPr baseColWidth="10" defaultRowHeight="15" x14ac:dyDescent="0.25"/>
  <cols>
    <col min="2" max="2" width="15.85546875" customWidth="1"/>
    <col min="3" max="3" width="16.140625" customWidth="1"/>
    <col min="4" max="4" width="13.7109375" style="4" customWidth="1"/>
    <col min="5" max="5" width="14.85546875" customWidth="1"/>
  </cols>
  <sheetData>
    <row r="1" spans="1:41" x14ac:dyDescent="0.25">
      <c r="A1" s="83">
        <v>2017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</row>
    <row r="2" spans="1:41" ht="15" customHeight="1" x14ac:dyDescent="0.25">
      <c r="A2" s="82" t="s">
        <v>0</v>
      </c>
      <c r="B2" s="82" t="s">
        <v>67</v>
      </c>
      <c r="C2" s="82" t="s">
        <v>18</v>
      </c>
      <c r="D2" s="76" t="s">
        <v>145</v>
      </c>
      <c r="E2" s="77"/>
      <c r="F2" s="76" t="s">
        <v>146</v>
      </c>
      <c r="G2" s="77"/>
      <c r="H2" s="76" t="s">
        <v>147</v>
      </c>
      <c r="I2" s="77"/>
      <c r="J2" s="76" t="s">
        <v>150</v>
      </c>
      <c r="K2" s="77"/>
      <c r="L2" s="76" t="s">
        <v>151</v>
      </c>
      <c r="M2" s="77"/>
      <c r="N2" s="76" t="s">
        <v>148</v>
      </c>
      <c r="O2" s="77"/>
      <c r="P2" s="76" t="s">
        <v>149</v>
      </c>
      <c r="Q2" s="77"/>
      <c r="R2" s="76" t="s">
        <v>26</v>
      </c>
      <c r="S2" s="77"/>
      <c r="T2" s="76" t="s">
        <v>73</v>
      </c>
      <c r="U2" s="77"/>
      <c r="V2" s="76" t="s">
        <v>80</v>
      </c>
      <c r="W2" s="77"/>
      <c r="X2" s="76" t="s">
        <v>93</v>
      </c>
      <c r="Y2" s="77"/>
      <c r="Z2" s="76" t="s">
        <v>94</v>
      </c>
      <c r="AA2" s="77"/>
      <c r="AB2" s="76" t="s">
        <v>100</v>
      </c>
      <c r="AC2" s="77"/>
      <c r="AD2" s="76" t="s">
        <v>108</v>
      </c>
      <c r="AE2" s="77"/>
      <c r="AF2" s="76" t="s">
        <v>115</v>
      </c>
      <c r="AG2" s="77"/>
      <c r="AH2" s="76" t="s">
        <v>122</v>
      </c>
      <c r="AI2" s="77"/>
      <c r="AJ2" s="76" t="s">
        <v>129</v>
      </c>
      <c r="AK2" s="77"/>
      <c r="AL2" s="76" t="s">
        <v>136</v>
      </c>
      <c r="AM2" s="77"/>
      <c r="AN2" s="76" t="s">
        <v>143</v>
      </c>
      <c r="AO2" s="77"/>
    </row>
    <row r="3" spans="1:41" ht="15" customHeight="1" x14ac:dyDescent="0.25">
      <c r="A3" s="82"/>
      <c r="B3" s="82"/>
      <c r="C3" s="82"/>
      <c r="D3" s="80"/>
      <c r="E3" s="81"/>
      <c r="F3" s="78"/>
      <c r="G3" s="79"/>
      <c r="H3" s="78"/>
      <c r="I3" s="79"/>
      <c r="J3" s="78"/>
      <c r="K3" s="79"/>
      <c r="L3" s="78"/>
      <c r="M3" s="79"/>
      <c r="N3" s="78"/>
      <c r="O3" s="79"/>
      <c r="P3" s="78"/>
      <c r="Q3" s="79"/>
      <c r="R3" s="78"/>
      <c r="S3" s="79"/>
      <c r="T3" s="78"/>
      <c r="U3" s="79"/>
      <c r="V3" s="78"/>
      <c r="W3" s="79"/>
      <c r="X3" s="78"/>
      <c r="Y3" s="79"/>
      <c r="Z3" s="78"/>
      <c r="AA3" s="79"/>
      <c r="AB3" s="78"/>
      <c r="AC3" s="79"/>
      <c r="AD3" s="78"/>
      <c r="AE3" s="79"/>
      <c r="AF3" s="78"/>
      <c r="AG3" s="79"/>
      <c r="AH3" s="78"/>
      <c r="AI3" s="79"/>
      <c r="AJ3" s="78"/>
      <c r="AK3" s="79"/>
      <c r="AL3" s="78"/>
      <c r="AM3" s="79"/>
      <c r="AN3" s="78"/>
      <c r="AO3" s="79"/>
    </row>
    <row r="4" spans="1:41" ht="45" x14ac:dyDescent="0.25">
      <c r="A4" s="82"/>
      <c r="B4" s="82"/>
      <c r="C4" s="82"/>
      <c r="D4" s="7" t="s">
        <v>20</v>
      </c>
      <c r="E4" s="7" t="s">
        <v>21</v>
      </c>
      <c r="F4" s="7" t="s">
        <v>20</v>
      </c>
      <c r="G4" s="7" t="s">
        <v>21</v>
      </c>
      <c r="H4" s="7" t="s">
        <v>20</v>
      </c>
      <c r="I4" s="7" t="s">
        <v>21</v>
      </c>
      <c r="J4" s="7" t="s">
        <v>20</v>
      </c>
      <c r="K4" s="7" t="s">
        <v>21</v>
      </c>
      <c r="L4" s="7" t="s">
        <v>20</v>
      </c>
      <c r="M4" s="7" t="s">
        <v>21</v>
      </c>
      <c r="N4" s="7" t="s">
        <v>20</v>
      </c>
      <c r="O4" s="7" t="s">
        <v>21</v>
      </c>
      <c r="P4" s="7" t="s">
        <v>27</v>
      </c>
      <c r="Q4" s="7" t="s">
        <v>28</v>
      </c>
      <c r="R4" s="7" t="s">
        <v>27</v>
      </c>
      <c r="S4" s="7" t="s">
        <v>28</v>
      </c>
      <c r="T4" s="7" t="s">
        <v>27</v>
      </c>
      <c r="U4" s="7" t="s">
        <v>28</v>
      </c>
      <c r="V4" s="7" t="s">
        <v>27</v>
      </c>
      <c r="W4" s="7" t="s">
        <v>28</v>
      </c>
      <c r="X4" s="7" t="s">
        <v>27</v>
      </c>
      <c r="Y4" s="7" t="s">
        <v>28</v>
      </c>
      <c r="Z4" s="7" t="s">
        <v>27</v>
      </c>
      <c r="AA4" s="7" t="s">
        <v>28</v>
      </c>
      <c r="AB4" s="7" t="s">
        <v>27</v>
      </c>
      <c r="AC4" s="7" t="s">
        <v>28</v>
      </c>
      <c r="AD4" s="7" t="s">
        <v>27</v>
      </c>
      <c r="AE4" s="7" t="s">
        <v>28</v>
      </c>
      <c r="AF4" s="7" t="s">
        <v>27</v>
      </c>
      <c r="AG4" s="7" t="s">
        <v>28</v>
      </c>
      <c r="AH4" s="7" t="s">
        <v>27</v>
      </c>
      <c r="AI4" s="7" t="s">
        <v>28</v>
      </c>
      <c r="AJ4" s="7" t="s">
        <v>27</v>
      </c>
      <c r="AK4" s="7" t="s">
        <v>28</v>
      </c>
      <c r="AL4" s="7" t="s">
        <v>27</v>
      </c>
      <c r="AM4" s="7" t="s">
        <v>28</v>
      </c>
      <c r="AN4" s="7" t="s">
        <v>27</v>
      </c>
      <c r="AO4" s="7" t="s">
        <v>28</v>
      </c>
    </row>
    <row r="5" spans="1:41" ht="45" customHeight="1" x14ac:dyDescent="0.25">
      <c r="A5" s="72">
        <v>1</v>
      </c>
      <c r="B5" s="72" t="s">
        <v>1</v>
      </c>
      <c r="C5" s="16" t="s">
        <v>29</v>
      </c>
      <c r="D5" s="8">
        <f>SUM(R5,T5,V5,X5,Z5,AB5,AD5,AF5,AH5,AJ5,AL5,AN5)</f>
        <v>88</v>
      </c>
      <c r="E5" s="10">
        <f>SUM(S5,U5,W5,Y5,AA5,AC5,AE5,AG5,AI5,AK5,AM5,AO5)</f>
        <v>88</v>
      </c>
      <c r="F5" s="9">
        <f>SUM(R5,T5,V5,X5,Z5,AB5)</f>
        <v>82</v>
      </c>
      <c r="G5" s="9">
        <f>SUM(S5,U5,W5,Y5,AA5,AC5)</f>
        <v>82</v>
      </c>
      <c r="H5" s="9">
        <f>SUM(AD5,AF5,AH5,AJ5,AL5,AN5)</f>
        <v>6</v>
      </c>
      <c r="I5" s="9">
        <f>SUM(AE5,AG5,AI5,AK5,AM5,AO5)</f>
        <v>6</v>
      </c>
      <c r="J5" s="9">
        <f>SUM(R5,T5,V5)</f>
        <v>82</v>
      </c>
      <c r="K5" s="9">
        <f>SUM(S5,U5,W5)</f>
        <v>82</v>
      </c>
      <c r="L5" s="9">
        <f>SUM(X5,Z5,AB5)</f>
        <v>0</v>
      </c>
      <c r="M5" s="9">
        <f>SUM(Y5,AA5,AC5)</f>
        <v>0</v>
      </c>
      <c r="N5" s="9">
        <f>SUM(AD5,AF5,AH5)</f>
        <v>6</v>
      </c>
      <c r="O5" s="9">
        <f>SUM(AE5,AG5,AI5)</f>
        <v>6</v>
      </c>
      <c r="P5" s="9">
        <f>SUM(AJ5,AL5,AN5)</f>
        <v>0</v>
      </c>
      <c r="Q5" s="9">
        <f>SUM(AK5,AM5,AO5)</f>
        <v>0</v>
      </c>
      <c r="R5" s="9">
        <f>Enero!O5</f>
        <v>18</v>
      </c>
      <c r="S5" s="9">
        <f>Enero!P5</f>
        <v>18</v>
      </c>
      <c r="T5" s="9">
        <f>Febrero!O5</f>
        <v>27</v>
      </c>
      <c r="U5" s="9">
        <f>Febrero!P5</f>
        <v>27</v>
      </c>
      <c r="V5" s="9">
        <f>Marzo!P5</f>
        <v>37</v>
      </c>
      <c r="W5" s="9">
        <f>Marzo!Q5</f>
        <v>37</v>
      </c>
      <c r="X5" s="9">
        <f>Abril!M5</f>
        <v>0</v>
      </c>
      <c r="Y5" s="9">
        <f>Abril!N5</f>
        <v>0</v>
      </c>
      <c r="Z5" s="9">
        <f>Mayo!O5</f>
        <v>0</v>
      </c>
      <c r="AA5" s="9">
        <f>Mayo!P5</f>
        <v>0</v>
      </c>
      <c r="AB5" s="9">
        <f>Junio!O5</f>
        <v>0</v>
      </c>
      <c r="AC5" s="9">
        <f>Junio!P5</f>
        <v>0</v>
      </c>
      <c r="AD5" s="9">
        <f>Julio!O5</f>
        <v>0</v>
      </c>
      <c r="AE5" s="9">
        <f>Julio!P5</f>
        <v>0</v>
      </c>
      <c r="AF5" s="9">
        <f>Agosto!O5</f>
        <v>6</v>
      </c>
      <c r="AG5" s="9">
        <f>Agosto!P5</f>
        <v>6</v>
      </c>
      <c r="AH5" s="9">
        <f>Septiembre!O5</f>
        <v>0</v>
      </c>
      <c r="AI5" s="9">
        <f>Septiembre!P5</f>
        <v>0</v>
      </c>
      <c r="AJ5" s="9">
        <f>Octubre!O5</f>
        <v>0</v>
      </c>
      <c r="AK5" s="9">
        <f>Octubre!P5</f>
        <v>0</v>
      </c>
      <c r="AL5" s="9">
        <f>Noviembre!O5</f>
        <v>0</v>
      </c>
      <c r="AM5" s="9">
        <f>Noviembre!P5</f>
        <v>0</v>
      </c>
      <c r="AN5" s="9">
        <f>Diciembre!O5</f>
        <v>0</v>
      </c>
      <c r="AO5" s="9">
        <f>Diciembre!P5</f>
        <v>0</v>
      </c>
    </row>
    <row r="6" spans="1:41" ht="75" x14ac:dyDescent="0.25">
      <c r="A6" s="74"/>
      <c r="B6" s="74"/>
      <c r="C6" s="16" t="s">
        <v>30</v>
      </c>
      <c r="D6" s="10">
        <f t="shared" ref="D6:D8" si="0">SUM(R6,T6,V6,X6,Z6,AB6,AD6,AF6,AH6,AJ6,AL6,AN6)</f>
        <v>100</v>
      </c>
      <c r="E6" s="10">
        <f t="shared" ref="E6" si="1">SUM(S6,U6,W6,Y6,AA6,AC6,AE6,AG6,AI6,AK6,AM6,AO6)</f>
        <v>100</v>
      </c>
      <c r="F6" s="9">
        <f t="shared" ref="F6:F8" si="2">SUM(R6,T6,V6,X6,Z6,AB6)</f>
        <v>82</v>
      </c>
      <c r="G6" s="9">
        <f t="shared" ref="G6" si="3">SUM(S6,U6,W6,Y6,AA6,AC6)</f>
        <v>82</v>
      </c>
      <c r="H6" s="9">
        <f t="shared" ref="H6:H8" si="4">SUM(AD6,AF6,AH6,AJ6,AL6,AN6)</f>
        <v>18</v>
      </c>
      <c r="I6" s="9">
        <f t="shared" ref="I6:I7" si="5">SUM(AE6,AG6,AI6,AK6,AM6,AO6)</f>
        <v>18</v>
      </c>
      <c r="J6" s="9">
        <f t="shared" ref="J6:J8" si="6">SUM(R6,T6,V6)</f>
        <v>82</v>
      </c>
      <c r="K6" s="9">
        <f t="shared" ref="K6" si="7">SUM(S6,U6,W6)</f>
        <v>82</v>
      </c>
      <c r="L6" s="9">
        <f t="shared" ref="L6:L8" si="8">SUM(X6,Z6,AB6)</f>
        <v>0</v>
      </c>
      <c r="M6" s="9">
        <f t="shared" ref="M6:M8" si="9">SUM(Y6,AA6,AC6)</f>
        <v>0</v>
      </c>
      <c r="N6" s="9">
        <f t="shared" ref="N6:N8" si="10">SUM(AD6,AF6,AH6)</f>
        <v>18</v>
      </c>
      <c r="O6" s="9">
        <f t="shared" ref="O6:O8" si="11">SUM(AE6,AG6,AI6)</f>
        <v>18</v>
      </c>
      <c r="P6" s="9">
        <f t="shared" ref="P6:P8" si="12">SUM(AJ6,AL6,AN6)</f>
        <v>0</v>
      </c>
      <c r="Q6" s="9">
        <f t="shared" ref="Q6:Q8" si="13">SUM(AK6,AM6,AO6)</f>
        <v>0</v>
      </c>
      <c r="R6" s="9">
        <f>Enero!O6</f>
        <v>18</v>
      </c>
      <c r="S6" s="9">
        <f>Enero!P6</f>
        <v>18</v>
      </c>
      <c r="T6" s="9">
        <f>Febrero!O6</f>
        <v>27</v>
      </c>
      <c r="U6" s="9">
        <f>Febrero!P6</f>
        <v>27</v>
      </c>
      <c r="V6" s="9">
        <f>Marzo!P6</f>
        <v>37</v>
      </c>
      <c r="W6" s="9">
        <f>Marzo!Q6</f>
        <v>37</v>
      </c>
      <c r="X6" s="9">
        <f>Abril!M6</f>
        <v>0</v>
      </c>
      <c r="Y6" s="9">
        <f>Abril!N6</f>
        <v>0</v>
      </c>
      <c r="Z6" s="9">
        <f>Mayo!O6</f>
        <v>0</v>
      </c>
      <c r="AA6" s="9">
        <f>Mayo!P6</f>
        <v>0</v>
      </c>
      <c r="AB6" s="9">
        <f>Junio!O6</f>
        <v>0</v>
      </c>
      <c r="AC6" s="9">
        <f>Junio!P6</f>
        <v>0</v>
      </c>
      <c r="AD6" s="9">
        <f>Julio!O6</f>
        <v>0</v>
      </c>
      <c r="AE6" s="9">
        <f>Julio!P6</f>
        <v>0</v>
      </c>
      <c r="AF6" s="9">
        <f>Agosto!O6</f>
        <v>18</v>
      </c>
      <c r="AG6" s="9">
        <f>Agosto!P6</f>
        <v>18</v>
      </c>
      <c r="AH6" s="9">
        <f>Septiembre!O6</f>
        <v>0</v>
      </c>
      <c r="AI6" s="9">
        <f>Septiembre!P6</f>
        <v>0</v>
      </c>
      <c r="AJ6" s="9">
        <f>Octubre!O6</f>
        <v>0</v>
      </c>
      <c r="AK6" s="9">
        <f>Octubre!P6</f>
        <v>0</v>
      </c>
      <c r="AL6" s="9">
        <f>Noviembre!O6</f>
        <v>0</v>
      </c>
      <c r="AM6" s="9">
        <f>Noviembre!P6</f>
        <v>0</v>
      </c>
      <c r="AN6" s="9">
        <f>Diciembre!O6</f>
        <v>0</v>
      </c>
      <c r="AO6" s="9">
        <f>Diciembre!P6</f>
        <v>0</v>
      </c>
    </row>
    <row r="7" spans="1:41" ht="45" customHeight="1" x14ac:dyDescent="0.25">
      <c r="A7" s="16">
        <v>2</v>
      </c>
      <c r="B7" s="16" t="s">
        <v>16</v>
      </c>
      <c r="C7" s="16" t="s">
        <v>58</v>
      </c>
      <c r="D7" s="14">
        <f>SUM(R7,T7,V7,X7,Z7,AB7,AD7,AF7,AH7,AJ7,AL7,AN7)</f>
        <v>0.70000000000000018</v>
      </c>
      <c r="E7" s="15">
        <v>608114</v>
      </c>
      <c r="F7" s="17">
        <f t="shared" si="2"/>
        <v>0.70000000000000018</v>
      </c>
      <c r="G7" s="18">
        <v>608114</v>
      </c>
      <c r="H7" s="9">
        <f t="shared" si="4"/>
        <v>0</v>
      </c>
      <c r="I7" s="9">
        <f t="shared" si="5"/>
        <v>0</v>
      </c>
      <c r="J7" s="17">
        <f t="shared" si="6"/>
        <v>0.60000000000000009</v>
      </c>
      <c r="K7" s="18">
        <v>608114</v>
      </c>
      <c r="L7" s="17">
        <f t="shared" si="8"/>
        <v>0.1</v>
      </c>
      <c r="M7" s="9">
        <f t="shared" si="9"/>
        <v>1216228</v>
      </c>
      <c r="N7" s="9">
        <f t="shared" si="10"/>
        <v>0</v>
      </c>
      <c r="O7" s="9">
        <f t="shared" si="11"/>
        <v>0</v>
      </c>
      <c r="P7" s="9">
        <f t="shared" si="12"/>
        <v>0</v>
      </c>
      <c r="Q7" s="9">
        <f t="shared" si="13"/>
        <v>0</v>
      </c>
      <c r="R7" s="17">
        <f>Enero!O7</f>
        <v>0.5</v>
      </c>
      <c r="S7" s="9">
        <f>Enero!P7</f>
        <v>608114</v>
      </c>
      <c r="T7" s="17">
        <f>Febrero!O7</f>
        <v>0.05</v>
      </c>
      <c r="U7" s="9">
        <f>Febrero!P7</f>
        <v>608114</v>
      </c>
      <c r="V7" s="17">
        <f>Marzo!P7</f>
        <v>0.05</v>
      </c>
      <c r="W7" s="9">
        <f>Marzo!Q7</f>
        <v>608114</v>
      </c>
      <c r="X7" s="9">
        <f>Abril!M7</f>
        <v>0</v>
      </c>
      <c r="Y7" s="9">
        <f>Abril!N7</f>
        <v>0</v>
      </c>
      <c r="Z7" s="9">
        <f>Mayo!O7</f>
        <v>0.05</v>
      </c>
      <c r="AA7" s="9">
        <f>Mayo!P7</f>
        <v>608114</v>
      </c>
      <c r="AB7" s="9">
        <f>Junio!O7</f>
        <v>0.05</v>
      </c>
      <c r="AC7" s="9">
        <f>Junio!P7</f>
        <v>608114</v>
      </c>
      <c r="AD7" s="9">
        <f>Julio!O7</f>
        <v>0</v>
      </c>
      <c r="AE7" s="9">
        <f>Julio!P7</f>
        <v>0</v>
      </c>
      <c r="AF7" s="9">
        <f>Agosto!O7</f>
        <v>0</v>
      </c>
      <c r="AG7" s="9">
        <f>Agosto!P7</f>
        <v>0</v>
      </c>
      <c r="AH7" s="9">
        <f>Septiembre!O7</f>
        <v>0</v>
      </c>
      <c r="AI7" s="9">
        <f>Septiembre!P7</f>
        <v>0</v>
      </c>
      <c r="AJ7" s="9">
        <f>Octubre!O7</f>
        <v>0</v>
      </c>
      <c r="AK7" s="9">
        <f>Octubre!P7</f>
        <v>0</v>
      </c>
      <c r="AL7" s="9">
        <f>Noviembre!O7</f>
        <v>0</v>
      </c>
      <c r="AM7" s="9">
        <f>Noviembre!P7</f>
        <v>0</v>
      </c>
      <c r="AN7" s="9">
        <f>Diciembre!O7</f>
        <v>0</v>
      </c>
      <c r="AO7" s="9">
        <f>Diciembre!P7</f>
        <v>0</v>
      </c>
    </row>
    <row r="8" spans="1:41" ht="45" x14ac:dyDescent="0.25">
      <c r="A8" s="38">
        <v>3</v>
      </c>
      <c r="B8" s="38" t="s">
        <v>17</v>
      </c>
      <c r="C8" s="38" t="s">
        <v>58</v>
      </c>
      <c r="D8" s="39">
        <f t="shared" si="0"/>
        <v>20</v>
      </c>
      <c r="E8" s="40">
        <v>608114</v>
      </c>
      <c r="F8" s="39">
        <f t="shared" si="2"/>
        <v>1</v>
      </c>
      <c r="G8" s="40">
        <v>608114</v>
      </c>
      <c r="H8" s="38">
        <f t="shared" si="4"/>
        <v>19</v>
      </c>
      <c r="I8" s="38">
        <f>SUM(AE8,AG8,AI8,AK8,AM8,AO8)</f>
        <v>190</v>
      </c>
      <c r="J8" s="39">
        <f t="shared" si="6"/>
        <v>0.97</v>
      </c>
      <c r="K8" s="40">
        <v>608114</v>
      </c>
      <c r="L8" s="39">
        <f t="shared" si="8"/>
        <v>0.03</v>
      </c>
      <c r="M8" s="38">
        <f t="shared" si="9"/>
        <v>1216228</v>
      </c>
      <c r="N8" s="38">
        <f t="shared" si="10"/>
        <v>19</v>
      </c>
      <c r="O8" s="38">
        <f t="shared" si="11"/>
        <v>190</v>
      </c>
      <c r="P8" s="38">
        <f t="shared" si="12"/>
        <v>0</v>
      </c>
      <c r="Q8" s="38">
        <f t="shared" si="13"/>
        <v>0</v>
      </c>
      <c r="R8" s="39">
        <f>Enero!O8</f>
        <v>0.97</v>
      </c>
      <c r="S8" s="40">
        <f>Enero!P8</f>
        <v>608114</v>
      </c>
      <c r="T8" s="38">
        <f>Febrero!O8</f>
        <v>0</v>
      </c>
      <c r="U8" s="38">
        <f>Febrero!P8</f>
        <v>0</v>
      </c>
      <c r="V8" s="38">
        <f>Marzo!P8</f>
        <v>0</v>
      </c>
      <c r="W8" s="38">
        <f>Marzo!Q8</f>
        <v>0</v>
      </c>
      <c r="X8" s="38">
        <f>Abril!M8</f>
        <v>0</v>
      </c>
      <c r="Y8" s="38">
        <f>Abril!N8</f>
        <v>0</v>
      </c>
      <c r="Z8" s="39">
        <f>Mayo!O8</f>
        <v>0.03</v>
      </c>
      <c r="AA8" s="38">
        <f>Mayo!P8</f>
        <v>608114</v>
      </c>
      <c r="AB8" s="38">
        <f>Junio!O8</f>
        <v>0</v>
      </c>
      <c r="AC8" s="38">
        <f>Junio!P8</f>
        <v>608114</v>
      </c>
      <c r="AD8" s="38">
        <f>Julio!O8</f>
        <v>0</v>
      </c>
      <c r="AE8" s="38">
        <f>Julio!P8</f>
        <v>0</v>
      </c>
      <c r="AF8" s="38">
        <f>Agosto!O8</f>
        <v>7</v>
      </c>
      <c r="AG8" s="38">
        <f>Agosto!P8</f>
        <v>70</v>
      </c>
      <c r="AH8" s="38">
        <f>Septiembre!O8</f>
        <v>12</v>
      </c>
      <c r="AI8" s="38">
        <f>Septiembre!P8</f>
        <v>120</v>
      </c>
      <c r="AJ8" s="38">
        <f>Octubre!O8</f>
        <v>0</v>
      </c>
      <c r="AK8" s="38">
        <f>Octubre!P8</f>
        <v>0</v>
      </c>
      <c r="AL8" s="38">
        <f>Noviembre!O8</f>
        <v>0</v>
      </c>
      <c r="AM8" s="38">
        <f>Noviembre!P8</f>
        <v>0</v>
      </c>
      <c r="AN8" s="38">
        <f>Diciembre!O8</f>
        <v>0</v>
      </c>
      <c r="AO8" s="38">
        <f>Diciembre!P8</f>
        <v>0</v>
      </c>
    </row>
    <row r="9" spans="1:41" s="4" customFormat="1" ht="60" x14ac:dyDescent="0.25">
      <c r="A9" s="24">
        <v>4</v>
      </c>
      <c r="B9" s="24" t="s">
        <v>171</v>
      </c>
      <c r="C9" s="24" t="s">
        <v>58</v>
      </c>
      <c r="D9" s="14">
        <f t="shared" ref="D9" si="14">SUM(R9,T9,V9,X9,Z9,AB9,AD9,AF9,AH9,AJ9,AL9,AN9)</f>
        <v>0.30000000000000004</v>
      </c>
      <c r="E9" s="15">
        <v>608114</v>
      </c>
      <c r="F9" s="17">
        <f t="shared" ref="F9" si="15">SUM(R9,T9,V9,X9,Z9,AB9)</f>
        <v>0.30000000000000004</v>
      </c>
      <c r="G9" s="18">
        <v>608114</v>
      </c>
      <c r="H9" s="9">
        <f t="shared" ref="H9" si="16">SUM(AD9,AF9,AH9,AJ9,AL9,AN9)</f>
        <v>0</v>
      </c>
      <c r="I9" s="9">
        <f>SUM(AE9,AG9,AI9,AK9,AM9,AO9)</f>
        <v>0</v>
      </c>
      <c r="J9" s="17">
        <f t="shared" ref="J9" si="17">SUM(R9,T9,V9)</f>
        <v>0.1</v>
      </c>
      <c r="K9" s="18">
        <v>608114</v>
      </c>
      <c r="L9" s="17">
        <f t="shared" ref="L9" si="18">SUM(X9,Z9,AB9)</f>
        <v>0.2</v>
      </c>
      <c r="M9" s="9">
        <f t="shared" ref="M9" si="19">SUM(Y9,AA9,AC9)</f>
        <v>1216228</v>
      </c>
      <c r="N9" s="9">
        <f t="shared" ref="N9" si="20">SUM(AD9,AF9,AH9)</f>
        <v>0</v>
      </c>
      <c r="O9" s="9">
        <f t="shared" ref="O9" si="21">SUM(AE9,AG9,AI9)</f>
        <v>0</v>
      </c>
      <c r="P9" s="9">
        <f t="shared" ref="P9" si="22">SUM(AJ9,AL9,AN9)</f>
        <v>0</v>
      </c>
      <c r="Q9" s="9">
        <f t="shared" ref="Q9" si="23">SUM(AK9,AM9,AO9)</f>
        <v>0</v>
      </c>
      <c r="R9" s="17">
        <f>Enero!O9</f>
        <v>0</v>
      </c>
      <c r="S9" s="18">
        <f>Enero!P9</f>
        <v>0</v>
      </c>
      <c r="T9" s="17">
        <f>Febrero!O9</f>
        <v>0.05</v>
      </c>
      <c r="U9" s="9">
        <f>Febrero!P9</f>
        <v>608114</v>
      </c>
      <c r="V9" s="17">
        <f>Marzo!P9</f>
        <v>0.05</v>
      </c>
      <c r="W9" s="9">
        <f>Marzo!Q9</f>
        <v>608114</v>
      </c>
      <c r="X9" s="9">
        <f>Abril!M9</f>
        <v>0.1</v>
      </c>
      <c r="Y9" s="9">
        <f>Abril!N9</f>
        <v>608114</v>
      </c>
      <c r="Z9" s="9">
        <f>Mayo!O9</f>
        <v>0.1</v>
      </c>
      <c r="AA9" s="9">
        <f>Mayo!P9</f>
        <v>608114</v>
      </c>
      <c r="AB9" s="9">
        <f>Junio!O9</f>
        <v>0</v>
      </c>
      <c r="AC9" s="9">
        <f>Junio!P9</f>
        <v>0</v>
      </c>
      <c r="AD9" s="9">
        <f>Julio!O9</f>
        <v>0</v>
      </c>
      <c r="AE9" s="9">
        <f>Julio!P9</f>
        <v>0</v>
      </c>
      <c r="AF9" s="9">
        <f>Agosto!O9</f>
        <v>0</v>
      </c>
      <c r="AG9" s="9">
        <f>Agosto!P9</f>
        <v>0</v>
      </c>
      <c r="AH9" s="9">
        <f>Septiembre!O9</f>
        <v>0</v>
      </c>
      <c r="AI9" s="9">
        <f>Septiembre!P9</f>
        <v>0</v>
      </c>
      <c r="AJ9" s="9">
        <f>Octubre!O9</f>
        <v>0</v>
      </c>
      <c r="AK9" s="9">
        <f>Octubre!P9</f>
        <v>0</v>
      </c>
      <c r="AL9" s="9">
        <f>Noviembre!O9</f>
        <v>0</v>
      </c>
      <c r="AM9" s="9">
        <f>Noviembre!P9</f>
        <v>0</v>
      </c>
      <c r="AN9" s="9">
        <f>Diciembre!O9</f>
        <v>0</v>
      </c>
      <c r="AO9" s="9">
        <f>Diciembre!P9</f>
        <v>0</v>
      </c>
    </row>
    <row r="10" spans="1:41" ht="15" customHeight="1" x14ac:dyDescent="0.25">
      <c r="A10" s="82" t="s">
        <v>0</v>
      </c>
      <c r="B10" s="82" t="s">
        <v>66</v>
      </c>
      <c r="C10" s="82" t="s">
        <v>18</v>
      </c>
      <c r="D10" s="76" t="s">
        <v>145</v>
      </c>
      <c r="E10" s="77"/>
      <c r="F10" s="76" t="s">
        <v>146</v>
      </c>
      <c r="G10" s="77"/>
      <c r="H10" s="76" t="s">
        <v>147</v>
      </c>
      <c r="I10" s="77"/>
      <c r="J10" s="76" t="s">
        <v>150</v>
      </c>
      <c r="K10" s="77"/>
      <c r="L10" s="76" t="s">
        <v>151</v>
      </c>
      <c r="M10" s="77"/>
      <c r="N10" s="76" t="s">
        <v>148</v>
      </c>
      <c r="O10" s="77"/>
      <c r="P10" s="76" t="s">
        <v>149</v>
      </c>
      <c r="Q10" s="77"/>
      <c r="R10" s="76" t="s">
        <v>26</v>
      </c>
      <c r="S10" s="77"/>
      <c r="T10" s="76" t="s">
        <v>73</v>
      </c>
      <c r="U10" s="77"/>
      <c r="V10" s="76" t="s">
        <v>80</v>
      </c>
      <c r="W10" s="77"/>
      <c r="X10" s="76" t="s">
        <v>93</v>
      </c>
      <c r="Y10" s="77"/>
      <c r="Z10" s="76" t="s">
        <v>94</v>
      </c>
      <c r="AA10" s="77"/>
      <c r="AB10" s="76" t="s">
        <v>100</v>
      </c>
      <c r="AC10" s="77"/>
      <c r="AD10" s="76" t="s">
        <v>108</v>
      </c>
      <c r="AE10" s="77"/>
      <c r="AF10" s="76" t="s">
        <v>115</v>
      </c>
      <c r="AG10" s="77"/>
      <c r="AH10" s="76" t="s">
        <v>122</v>
      </c>
      <c r="AI10" s="77"/>
      <c r="AJ10" s="76" t="s">
        <v>129</v>
      </c>
      <c r="AK10" s="77"/>
      <c r="AL10" s="76" t="s">
        <v>136</v>
      </c>
      <c r="AM10" s="77"/>
      <c r="AN10" s="76" t="s">
        <v>143</v>
      </c>
      <c r="AO10" s="77"/>
    </row>
    <row r="11" spans="1:41" x14ac:dyDescent="0.25">
      <c r="A11" s="82"/>
      <c r="B11" s="82"/>
      <c r="C11" s="82"/>
      <c r="D11" s="80"/>
      <c r="E11" s="81"/>
      <c r="F11" s="78"/>
      <c r="G11" s="79"/>
      <c r="H11" s="78"/>
      <c r="I11" s="79"/>
      <c r="J11" s="78"/>
      <c r="K11" s="79"/>
      <c r="L11" s="78"/>
      <c r="M11" s="79"/>
      <c r="N11" s="78"/>
      <c r="O11" s="79"/>
      <c r="P11" s="78"/>
      <c r="Q11" s="79"/>
      <c r="R11" s="78"/>
      <c r="S11" s="79"/>
      <c r="T11" s="78"/>
      <c r="U11" s="79"/>
      <c r="V11" s="78"/>
      <c r="W11" s="79"/>
      <c r="X11" s="78"/>
      <c r="Y11" s="79"/>
      <c r="Z11" s="78"/>
      <c r="AA11" s="79"/>
      <c r="AB11" s="78"/>
      <c r="AC11" s="79"/>
      <c r="AD11" s="78"/>
      <c r="AE11" s="79"/>
      <c r="AF11" s="78"/>
      <c r="AG11" s="79"/>
      <c r="AH11" s="78"/>
      <c r="AI11" s="79"/>
      <c r="AJ11" s="78"/>
      <c r="AK11" s="79"/>
      <c r="AL11" s="78"/>
      <c r="AM11" s="79"/>
      <c r="AN11" s="78"/>
      <c r="AO11" s="79"/>
    </row>
    <row r="12" spans="1:41" ht="45" x14ac:dyDescent="0.25">
      <c r="A12" s="82"/>
      <c r="B12" s="82"/>
      <c r="C12" s="82"/>
      <c r="D12" s="7" t="s">
        <v>20</v>
      </c>
      <c r="E12" s="7" t="s">
        <v>21</v>
      </c>
      <c r="F12" s="7" t="s">
        <v>20</v>
      </c>
      <c r="G12" s="7" t="s">
        <v>21</v>
      </c>
      <c r="H12" s="7" t="s">
        <v>20</v>
      </c>
      <c r="I12" s="7" t="s">
        <v>21</v>
      </c>
      <c r="J12" s="7" t="s">
        <v>20</v>
      </c>
      <c r="K12" s="7" t="s">
        <v>21</v>
      </c>
      <c r="L12" s="7" t="s">
        <v>20</v>
      </c>
      <c r="M12" s="7" t="s">
        <v>21</v>
      </c>
      <c r="N12" s="7" t="s">
        <v>20</v>
      </c>
      <c r="O12" s="7" t="s">
        <v>21</v>
      </c>
      <c r="P12" s="7" t="s">
        <v>27</v>
      </c>
      <c r="Q12" s="7" t="s">
        <v>28</v>
      </c>
      <c r="R12" s="7" t="s">
        <v>27</v>
      </c>
      <c r="S12" s="7" t="s">
        <v>28</v>
      </c>
      <c r="T12" s="7" t="s">
        <v>27</v>
      </c>
      <c r="U12" s="7" t="s">
        <v>28</v>
      </c>
      <c r="V12" s="7" t="s">
        <v>27</v>
      </c>
      <c r="W12" s="7" t="s">
        <v>28</v>
      </c>
      <c r="X12" s="7" t="s">
        <v>27</v>
      </c>
      <c r="Y12" s="7" t="s">
        <v>28</v>
      </c>
      <c r="Z12" s="7" t="s">
        <v>27</v>
      </c>
      <c r="AA12" s="7" t="s">
        <v>28</v>
      </c>
      <c r="AB12" s="7" t="s">
        <v>27</v>
      </c>
      <c r="AC12" s="7" t="s">
        <v>28</v>
      </c>
      <c r="AD12" s="7" t="s">
        <v>27</v>
      </c>
      <c r="AE12" s="7" t="s">
        <v>28</v>
      </c>
      <c r="AF12" s="7" t="s">
        <v>27</v>
      </c>
      <c r="AG12" s="7" t="s">
        <v>28</v>
      </c>
      <c r="AH12" s="7" t="s">
        <v>27</v>
      </c>
      <c r="AI12" s="7" t="s">
        <v>28</v>
      </c>
      <c r="AJ12" s="7" t="s">
        <v>27</v>
      </c>
      <c r="AK12" s="7" t="s">
        <v>28</v>
      </c>
      <c r="AL12" s="7" t="s">
        <v>27</v>
      </c>
      <c r="AM12" s="7" t="s">
        <v>28</v>
      </c>
      <c r="AN12" s="7" t="s">
        <v>27</v>
      </c>
      <c r="AO12" s="7" t="s">
        <v>28</v>
      </c>
    </row>
    <row r="13" spans="1:41" ht="51.75" customHeight="1" x14ac:dyDescent="0.25">
      <c r="A13" s="75">
        <v>1</v>
      </c>
      <c r="B13" s="75" t="s">
        <v>2</v>
      </c>
      <c r="C13" s="16" t="s">
        <v>31</v>
      </c>
      <c r="D13" s="11">
        <f t="shared" ref="D13:D15" si="24">SUM(R13,T13,V13,X13,Z13,AB13,AD13,AF13,AH13,AJ13,AL13,AN13)</f>
        <v>465</v>
      </c>
      <c r="E13" s="11">
        <f t="shared" ref="E13:E15" si="25">SUM(S13,U13,W13,Y13,AA13,AC13,AE13,AG13,AI13,AK13,AM13,AO13)</f>
        <v>2885</v>
      </c>
      <c r="F13" s="11">
        <f t="shared" ref="F13:F15" si="26">SUM(R13,T13,V13,X13,Z13,AB13)</f>
        <v>118</v>
      </c>
      <c r="G13" s="11">
        <f t="shared" ref="G13:G15" si="27">SUM(S13,U13,W13,Y13,AA13,AC13)</f>
        <v>1150</v>
      </c>
      <c r="H13" s="11">
        <f>SUM(AD13,AF13,AH13,AJ13,AL13,AN13)</f>
        <v>347</v>
      </c>
      <c r="I13" s="11">
        <f>SUM(AE13,AG13,AI13,AK13,AM13,AO13)</f>
        <v>1735</v>
      </c>
      <c r="J13" s="11">
        <f t="shared" ref="J13:J15" si="28">SUM(R13,T13,V13)</f>
        <v>70</v>
      </c>
      <c r="K13" s="11">
        <f t="shared" ref="K13:K15" si="29">SUM(S13,U13,W13)</f>
        <v>920</v>
      </c>
      <c r="L13" s="11">
        <f t="shared" ref="L13:L15" si="30">SUM(X13,Z13,AB13)</f>
        <v>48</v>
      </c>
      <c r="M13" s="11">
        <f t="shared" ref="M13:M15" si="31">SUM(Y13,AA13,AC13)</f>
        <v>230</v>
      </c>
      <c r="N13" s="11">
        <f t="shared" ref="N13:N15" si="32">SUM(AD13,AF13,AH13)</f>
        <v>181</v>
      </c>
      <c r="O13" s="11">
        <f t="shared" ref="O13:O15" si="33">SUM(AE13,AG13,AI13)</f>
        <v>905</v>
      </c>
      <c r="P13" s="11">
        <f t="shared" ref="P13:P15" si="34">SUM(AJ13,AL13,AN13)</f>
        <v>166</v>
      </c>
      <c r="Q13" s="11">
        <f t="shared" ref="Q13:Q15" si="35">SUM(AK13,AM13,AO13)</f>
        <v>830</v>
      </c>
      <c r="R13" s="11">
        <f>Enero!O13</f>
        <v>25</v>
      </c>
      <c r="S13" s="11">
        <f>Enero!P13</f>
        <v>330</v>
      </c>
      <c r="T13" s="11">
        <f>Febrero!O13</f>
        <v>25</v>
      </c>
      <c r="U13" s="11">
        <f>Febrero!P13</f>
        <v>300</v>
      </c>
      <c r="V13" s="11">
        <f>Marzo!P13</f>
        <v>20</v>
      </c>
      <c r="W13" s="11">
        <f>Marzo!Q13</f>
        <v>290</v>
      </c>
      <c r="X13" s="11">
        <f>Abril!M13</f>
        <v>13</v>
      </c>
      <c r="Y13" s="11">
        <f>Abril!N13</f>
        <v>65</v>
      </c>
      <c r="Z13" s="11">
        <f>Mayo!O13</f>
        <v>12</v>
      </c>
      <c r="AA13" s="11">
        <f>Mayo!P13</f>
        <v>50</v>
      </c>
      <c r="AB13" s="11">
        <f>Junio!O13</f>
        <v>23</v>
      </c>
      <c r="AC13" s="11">
        <f>Junio!P13</f>
        <v>115</v>
      </c>
      <c r="AD13" s="11">
        <f>Julio!O13</f>
        <v>55</v>
      </c>
      <c r="AE13" s="11">
        <f>Julio!P13</f>
        <v>275</v>
      </c>
      <c r="AF13" s="11">
        <f>Agosto!O13</f>
        <v>58</v>
      </c>
      <c r="AG13" s="11">
        <f>Agosto!P13</f>
        <v>290</v>
      </c>
      <c r="AH13" s="11">
        <f>Septiembre!O13</f>
        <v>68</v>
      </c>
      <c r="AI13" s="11">
        <f>Septiembre!P13</f>
        <v>340</v>
      </c>
      <c r="AJ13" s="11">
        <f>Octubre!O13</f>
        <v>70</v>
      </c>
      <c r="AK13" s="11">
        <f>Octubre!P13</f>
        <v>350</v>
      </c>
      <c r="AL13" s="11">
        <f>Noviembre!O13</f>
        <v>75</v>
      </c>
      <c r="AM13" s="11">
        <f>Noviembre!P13</f>
        <v>375</v>
      </c>
      <c r="AN13" s="11">
        <f>Diciembre!O13</f>
        <v>21</v>
      </c>
      <c r="AO13" s="11">
        <f>Diciembre!P13</f>
        <v>105</v>
      </c>
    </row>
    <row r="14" spans="1:41" ht="44.25" customHeight="1" x14ac:dyDescent="0.25">
      <c r="A14" s="75"/>
      <c r="B14" s="75"/>
      <c r="C14" s="16" t="s">
        <v>144</v>
      </c>
      <c r="D14" s="11">
        <f t="shared" si="24"/>
        <v>690</v>
      </c>
      <c r="E14" s="11">
        <f t="shared" si="25"/>
        <v>3281</v>
      </c>
      <c r="F14" s="11">
        <f t="shared" si="26"/>
        <v>398</v>
      </c>
      <c r="G14" s="11">
        <f t="shared" si="27"/>
        <v>1821</v>
      </c>
      <c r="H14" s="11">
        <f t="shared" ref="H14:H15" si="36">SUM(AD14,AF14,AH14,AJ14,AL14,AN14)</f>
        <v>292</v>
      </c>
      <c r="I14" s="11">
        <f t="shared" ref="I14:I15" si="37">SUM(AE14,AG14,AI14,AK14,AM14,AO14)</f>
        <v>1460</v>
      </c>
      <c r="J14" s="11">
        <f t="shared" si="28"/>
        <v>210</v>
      </c>
      <c r="K14" s="11">
        <f t="shared" si="29"/>
        <v>920</v>
      </c>
      <c r="L14" s="11">
        <f t="shared" si="30"/>
        <v>188</v>
      </c>
      <c r="M14" s="11">
        <f t="shared" si="31"/>
        <v>901</v>
      </c>
      <c r="N14" s="11">
        <f t="shared" si="32"/>
        <v>126</v>
      </c>
      <c r="O14" s="11">
        <f t="shared" si="33"/>
        <v>630</v>
      </c>
      <c r="P14" s="11">
        <f t="shared" si="34"/>
        <v>166</v>
      </c>
      <c r="Q14" s="11">
        <f t="shared" si="35"/>
        <v>830</v>
      </c>
      <c r="R14" s="11">
        <f>Enero!O14</f>
        <v>76</v>
      </c>
      <c r="S14" s="11">
        <f>Enero!P14</f>
        <v>330</v>
      </c>
      <c r="T14" s="11">
        <f>Febrero!O14</f>
        <v>76</v>
      </c>
      <c r="U14" s="11">
        <f>Febrero!P14</f>
        <v>300</v>
      </c>
      <c r="V14" s="11">
        <f>Marzo!P14</f>
        <v>58</v>
      </c>
      <c r="W14" s="11">
        <f>Marzo!Q14</f>
        <v>290</v>
      </c>
      <c r="X14" s="11">
        <f>Abril!M14</f>
        <v>61</v>
      </c>
      <c r="Y14" s="11">
        <f>Abril!N14</f>
        <v>260</v>
      </c>
      <c r="Z14" s="11">
        <f>Mayo!O14</f>
        <v>49</v>
      </c>
      <c r="AA14" s="11">
        <f>Mayo!P14</f>
        <v>245</v>
      </c>
      <c r="AB14" s="11">
        <f>Junio!O14</f>
        <v>78</v>
      </c>
      <c r="AC14" s="11">
        <f>Junio!P14</f>
        <v>396</v>
      </c>
      <c r="AD14" s="11">
        <f>Julio!O14</f>
        <v>0</v>
      </c>
      <c r="AE14" s="11">
        <f>Julio!P14</f>
        <v>0</v>
      </c>
      <c r="AF14" s="11">
        <f>Agosto!O14</f>
        <v>58</v>
      </c>
      <c r="AG14" s="11">
        <f>Agosto!P14</f>
        <v>290</v>
      </c>
      <c r="AH14" s="11">
        <f>Septiembre!O14</f>
        <v>68</v>
      </c>
      <c r="AI14" s="11">
        <f>Septiembre!P14</f>
        <v>340</v>
      </c>
      <c r="AJ14" s="11">
        <f>Octubre!O14</f>
        <v>70</v>
      </c>
      <c r="AK14" s="11">
        <f>Octubre!P14</f>
        <v>350</v>
      </c>
      <c r="AL14" s="11">
        <f>Noviembre!O14</f>
        <v>75</v>
      </c>
      <c r="AM14" s="11">
        <f>Noviembre!P14</f>
        <v>375</v>
      </c>
      <c r="AN14" s="11">
        <f>Diciembre!O14</f>
        <v>21</v>
      </c>
      <c r="AO14" s="11">
        <f>Diciembre!P14</f>
        <v>105</v>
      </c>
    </row>
    <row r="15" spans="1:41" ht="45" x14ac:dyDescent="0.25">
      <c r="A15" s="75"/>
      <c r="B15" s="75"/>
      <c r="C15" s="16" t="s">
        <v>32</v>
      </c>
      <c r="D15" s="11">
        <f t="shared" si="24"/>
        <v>4170</v>
      </c>
      <c r="E15" s="11">
        <f t="shared" si="25"/>
        <v>1881</v>
      </c>
      <c r="F15" s="11">
        <f t="shared" si="26"/>
        <v>2513</v>
      </c>
      <c r="G15" s="11">
        <f t="shared" si="27"/>
        <v>1881</v>
      </c>
      <c r="H15" s="11">
        <f t="shared" si="36"/>
        <v>1657</v>
      </c>
      <c r="I15" s="11">
        <f t="shared" si="37"/>
        <v>0</v>
      </c>
      <c r="J15" s="11">
        <f t="shared" si="28"/>
        <v>1593</v>
      </c>
      <c r="K15" s="11">
        <f t="shared" si="29"/>
        <v>980</v>
      </c>
      <c r="L15" s="11">
        <f t="shared" si="30"/>
        <v>920</v>
      </c>
      <c r="M15" s="11">
        <f t="shared" si="31"/>
        <v>901</v>
      </c>
      <c r="N15" s="11">
        <f t="shared" si="32"/>
        <v>909</v>
      </c>
      <c r="O15" s="11">
        <f t="shared" si="33"/>
        <v>0</v>
      </c>
      <c r="P15" s="11">
        <f t="shared" si="34"/>
        <v>748</v>
      </c>
      <c r="Q15" s="11">
        <f t="shared" si="35"/>
        <v>0</v>
      </c>
      <c r="R15" s="11">
        <f>Enero!O15</f>
        <v>572</v>
      </c>
      <c r="S15" s="11">
        <f>Enero!P15</f>
        <v>330</v>
      </c>
      <c r="T15" s="11">
        <f>Febrero!O15</f>
        <v>571</v>
      </c>
      <c r="U15" s="11">
        <f>Febrero!P15</f>
        <v>300</v>
      </c>
      <c r="V15" s="11">
        <f>Marzo!P15</f>
        <v>450</v>
      </c>
      <c r="W15" s="11">
        <f>Marzo!Q15</f>
        <v>350</v>
      </c>
      <c r="X15" s="11">
        <f>Abril!M15</f>
        <v>368</v>
      </c>
      <c r="Y15" s="11">
        <f>Abril!N15</f>
        <v>260</v>
      </c>
      <c r="Z15" s="11">
        <f>Mayo!O15</f>
        <v>227</v>
      </c>
      <c r="AA15" s="11">
        <f>Mayo!P15</f>
        <v>245</v>
      </c>
      <c r="AB15" s="11">
        <f>Junio!O15</f>
        <v>325</v>
      </c>
      <c r="AC15" s="11">
        <f>Junio!P15</f>
        <v>396</v>
      </c>
      <c r="AD15" s="11">
        <f>Julio!O15</f>
        <v>361</v>
      </c>
      <c r="AE15" s="11">
        <f>Julio!P15</f>
        <v>0</v>
      </c>
      <c r="AF15" s="11">
        <f>Agosto!O15</f>
        <v>306</v>
      </c>
      <c r="AG15" s="11">
        <f>Agosto!P15</f>
        <v>0</v>
      </c>
      <c r="AH15" s="11">
        <f>Septiembre!O15</f>
        <v>242</v>
      </c>
      <c r="AI15" s="11">
        <f>Septiembre!P15</f>
        <v>0</v>
      </c>
      <c r="AJ15" s="11">
        <f>Octubre!O15</f>
        <v>247</v>
      </c>
      <c r="AK15" s="11">
        <f>Octubre!P15</f>
        <v>0</v>
      </c>
      <c r="AL15" s="11">
        <f>Noviembre!O15</f>
        <v>373</v>
      </c>
      <c r="AM15" s="11">
        <f>Noviembre!P15</f>
        <v>0</v>
      </c>
      <c r="AN15" s="11">
        <f>Diciembre!O15</f>
        <v>128</v>
      </c>
      <c r="AO15" s="11">
        <f>Diciembre!P15</f>
        <v>0</v>
      </c>
    </row>
    <row r="16" spans="1:41" ht="45" x14ac:dyDescent="0.25">
      <c r="A16" s="75"/>
      <c r="B16" s="75"/>
      <c r="C16" s="16" t="s">
        <v>33</v>
      </c>
      <c r="D16" s="8">
        <f>SUM(R16,T16,V16,X16,Z16,AB16,AD16,AF16,AH16,AJ16,AL16,AN16)</f>
        <v>3800</v>
      </c>
      <c r="E16" s="11">
        <f>SUM(S16,U16,W16,Y16,AA16,AC16,AE16,AG16,AI16,AK16,AM16,AO16)</f>
        <v>340</v>
      </c>
      <c r="F16" s="8">
        <f>SUM(R16,T16,V16,X16,Z16,AB16)</f>
        <v>2200</v>
      </c>
      <c r="G16" s="10">
        <f>SUM(S16,U16,W16,Y16,AA16,AC16)</f>
        <v>340</v>
      </c>
      <c r="H16" s="8">
        <f>SUM(AD16,AF16,AH16,AJ16,AL16,AN16)</f>
        <v>1600</v>
      </c>
      <c r="I16" s="10">
        <f>SUM(AE16,AG16,AI16,AK16,AM16,AO16)</f>
        <v>0</v>
      </c>
      <c r="J16" s="8">
        <f>SUM(R16,T16,V16)</f>
        <v>1450</v>
      </c>
      <c r="K16" s="10">
        <f>SUM(S16,U16,W16)</f>
        <v>200</v>
      </c>
      <c r="L16" s="8">
        <f>SUM(X16,Z16,AB16)</f>
        <v>750</v>
      </c>
      <c r="M16" s="10">
        <f>SUM(Y16,AA16,AC16)</f>
        <v>140</v>
      </c>
      <c r="N16" s="8">
        <f>SUM(AD16,AF16,AH16)</f>
        <v>510</v>
      </c>
      <c r="O16" s="10">
        <f>SUM(AE16,AG16,AI16)</f>
        <v>0</v>
      </c>
      <c r="P16" s="8">
        <f>SUM(AJ16,AL16,AN16)</f>
        <v>1090</v>
      </c>
      <c r="Q16" s="10">
        <f>SUM(AK16,AM16,AO16)</f>
        <v>0</v>
      </c>
      <c r="R16" s="11">
        <f>Enero!O16</f>
        <v>860</v>
      </c>
      <c r="S16" s="11">
        <f>Enero!P16</f>
        <v>100</v>
      </c>
      <c r="T16" s="8">
        <f>Febrero!O16</f>
        <v>0</v>
      </c>
      <c r="U16" s="11">
        <f>Febrero!P16</f>
        <v>0</v>
      </c>
      <c r="V16" s="8">
        <f>Marzo!P16</f>
        <v>590</v>
      </c>
      <c r="W16" s="11">
        <f>Marzo!Q16</f>
        <v>100</v>
      </c>
      <c r="X16" s="8">
        <f>Abril!M16</f>
        <v>750</v>
      </c>
      <c r="Y16" s="10">
        <f>Abril!N16</f>
        <v>140</v>
      </c>
      <c r="Z16" s="8">
        <f>Mayo!O16</f>
        <v>0</v>
      </c>
      <c r="AA16" s="10">
        <f>Mayo!P16</f>
        <v>0</v>
      </c>
      <c r="AB16" s="8">
        <f>Junio!O16</f>
        <v>0</v>
      </c>
      <c r="AC16" s="11">
        <f>Junio!P16</f>
        <v>0</v>
      </c>
      <c r="AD16" s="8">
        <f>Julio!O16</f>
        <v>0</v>
      </c>
      <c r="AE16" s="10">
        <f>Julio!P16</f>
        <v>0</v>
      </c>
      <c r="AF16" s="8">
        <f>Agosto!O16</f>
        <v>510</v>
      </c>
      <c r="AG16" s="11">
        <f>Agosto!P16</f>
        <v>0</v>
      </c>
      <c r="AH16" s="8">
        <f>Septiembre!O16</f>
        <v>0</v>
      </c>
      <c r="AI16" s="10">
        <f>Septiembre!P16</f>
        <v>0</v>
      </c>
      <c r="AJ16" s="8">
        <f>Octubre!O16</f>
        <v>0</v>
      </c>
      <c r="AK16" s="10">
        <f>Octubre!P16</f>
        <v>0</v>
      </c>
      <c r="AL16" s="8">
        <f>Noviembre!O16</f>
        <v>1090</v>
      </c>
      <c r="AM16" s="10">
        <f>Noviembre!P16</f>
        <v>0</v>
      </c>
      <c r="AN16" s="8">
        <f>Diciembre!O16</f>
        <v>0</v>
      </c>
      <c r="AO16" s="11">
        <f>Diciembre!P16</f>
        <v>0</v>
      </c>
    </row>
    <row r="17" spans="1:41" s="4" customFormat="1" ht="45" x14ac:dyDescent="0.25">
      <c r="A17" s="72">
        <v>2</v>
      </c>
      <c r="B17" s="72" t="s">
        <v>3</v>
      </c>
      <c r="C17" s="49" t="s">
        <v>182</v>
      </c>
      <c r="D17" s="49">
        <f t="shared" ref="D17:D18" si="38">SUM(R17,T17,V17,X17,Z17,AB17,AD17,AF17,AH17,AJ17,AL17,AN17)</f>
        <v>384</v>
      </c>
      <c r="E17" s="49">
        <f>SUM(S17,U17,W17,Y17,AA17,AC17,AE17,AG17,AI17,AK17,AM17,AO17)</f>
        <v>7006</v>
      </c>
      <c r="F17" s="49">
        <f t="shared" ref="F17:F18" si="39">SUM(R17,T17,V17,X17,Z17,AB17)</f>
        <v>35</v>
      </c>
      <c r="G17" s="49">
        <f t="shared" ref="G17:G18" si="40">SUM(S17,U17,W17,Y17,AA17,AC17)</f>
        <v>3075</v>
      </c>
      <c r="H17" s="49">
        <f t="shared" ref="H17:H18" si="41">SUM(AD17,AF17,AH17,AJ17,AL17,AN17)</f>
        <v>349</v>
      </c>
      <c r="I17" s="49">
        <f t="shared" ref="I17:I18" si="42">SUM(AE17,AG17,AI17,AK17,AM17,AO17)</f>
        <v>3931</v>
      </c>
      <c r="J17" s="49">
        <f t="shared" ref="J17:J18" si="43">SUM(R17,T17,V17)</f>
        <v>0</v>
      </c>
      <c r="K17" s="49">
        <f t="shared" ref="K17:K18" si="44">SUM(S17,U17,W17)</f>
        <v>0</v>
      </c>
      <c r="L17" s="49">
        <f t="shared" ref="L17:L18" si="45">SUM(X17,Z17,AB17)</f>
        <v>35</v>
      </c>
      <c r="M17" s="49">
        <f t="shared" ref="M17:M18" si="46">SUM(Y17,AA17,AC17)</f>
        <v>3075</v>
      </c>
      <c r="N17" s="49">
        <f t="shared" ref="N17:N18" si="47">SUM(AD17,AF17,AH17)</f>
        <v>237</v>
      </c>
      <c r="O17" s="49">
        <f t="shared" ref="O17:O18" si="48">SUM(AE17,AG17,AI17)</f>
        <v>3728</v>
      </c>
      <c r="P17" s="49">
        <f t="shared" ref="P17:P18" si="49">SUM(AJ17,AL17,AN17)</f>
        <v>112</v>
      </c>
      <c r="Q17" s="49">
        <f t="shared" ref="Q17:Q18" si="50">SUM(AK17,AM17,AO17)</f>
        <v>203</v>
      </c>
      <c r="R17" s="49">
        <f>Enero!O17</f>
        <v>0</v>
      </c>
      <c r="S17" s="49">
        <f>Enero!P17</f>
        <v>0</v>
      </c>
      <c r="T17" s="49">
        <f>Febrero!O17</f>
        <v>0</v>
      </c>
      <c r="U17" s="49">
        <f>Febrero!P17</f>
        <v>0</v>
      </c>
      <c r="V17" s="49">
        <f>Marzo!P17</f>
        <v>0</v>
      </c>
      <c r="W17" s="49">
        <f>Marzo!Q17</f>
        <v>0</v>
      </c>
      <c r="X17" s="49">
        <f>Abril!M17</f>
        <v>20</v>
      </c>
      <c r="Y17" s="49">
        <f>Abril!N17</f>
        <v>1611</v>
      </c>
      <c r="Z17" s="49">
        <f>Mayo!O17</f>
        <v>12</v>
      </c>
      <c r="AA17" s="49">
        <f>Mayo!P17</f>
        <v>1034</v>
      </c>
      <c r="AB17" s="49">
        <f>Junio!O17</f>
        <v>3</v>
      </c>
      <c r="AC17" s="49">
        <f>Junio!P17</f>
        <v>430</v>
      </c>
      <c r="AD17" s="49">
        <f>Julio!O17</f>
        <v>0</v>
      </c>
      <c r="AE17" s="49">
        <f>Julio!P17</f>
        <v>0</v>
      </c>
      <c r="AF17" s="49">
        <f>Agosto!O17</f>
        <v>224</v>
      </c>
      <c r="AG17" s="49">
        <f>Agosto!P17</f>
        <v>3360</v>
      </c>
      <c r="AH17" s="49">
        <f>Septiembre!O17</f>
        <v>13</v>
      </c>
      <c r="AI17" s="49">
        <f>Septiembre!P17</f>
        <v>368</v>
      </c>
      <c r="AJ17" s="49">
        <f>Octubre!O17</f>
        <v>35</v>
      </c>
      <c r="AK17" s="49">
        <f>Octubre!P17</f>
        <v>0</v>
      </c>
      <c r="AL17" s="49">
        <f>Noviembre!O17</f>
        <v>24</v>
      </c>
      <c r="AM17" s="49">
        <f>Noviembre!P17</f>
        <v>132</v>
      </c>
      <c r="AN17" s="49">
        <f>Diciembre!O17</f>
        <v>53</v>
      </c>
      <c r="AO17" s="49">
        <f>Diciembre!P17</f>
        <v>71</v>
      </c>
    </row>
    <row r="18" spans="1:41" s="4" customFormat="1" ht="45" x14ac:dyDescent="0.25">
      <c r="A18" s="73"/>
      <c r="B18" s="73"/>
      <c r="C18" s="49" t="s">
        <v>184</v>
      </c>
      <c r="D18" s="49">
        <f t="shared" si="38"/>
        <v>43571</v>
      </c>
      <c r="E18" s="49">
        <f>SUM(S18,U18,W18,Y18,AA18,AC18,AE18,AG18,AI18,AK18,AM18,AO18)</f>
        <v>11237</v>
      </c>
      <c r="F18" s="49">
        <f t="shared" si="39"/>
        <v>3</v>
      </c>
      <c r="G18" s="49">
        <f t="shared" si="40"/>
        <v>2202</v>
      </c>
      <c r="H18" s="49">
        <f t="shared" si="41"/>
        <v>43568</v>
      </c>
      <c r="I18" s="49">
        <f t="shared" si="42"/>
        <v>9035</v>
      </c>
      <c r="J18" s="49">
        <f t="shared" si="43"/>
        <v>2</v>
      </c>
      <c r="K18" s="49">
        <f t="shared" si="44"/>
        <v>1772</v>
      </c>
      <c r="L18" s="49">
        <f t="shared" si="45"/>
        <v>1</v>
      </c>
      <c r="M18" s="49">
        <f t="shared" si="46"/>
        <v>430</v>
      </c>
      <c r="N18" s="49">
        <f t="shared" si="47"/>
        <v>3417</v>
      </c>
      <c r="O18" s="49">
        <f t="shared" si="48"/>
        <v>2370</v>
      </c>
      <c r="P18" s="49">
        <f t="shared" si="49"/>
        <v>40151</v>
      </c>
      <c r="Q18" s="49">
        <f t="shared" si="50"/>
        <v>6665</v>
      </c>
      <c r="R18" s="49">
        <f>Enero!O18</f>
        <v>1</v>
      </c>
      <c r="S18" s="49">
        <f>Enero!P18</f>
        <v>202</v>
      </c>
      <c r="T18" s="49">
        <f>Febrero!O18</f>
        <v>1</v>
      </c>
      <c r="U18" s="49">
        <f>Febrero!P18</f>
        <v>1570</v>
      </c>
      <c r="V18" s="49">
        <f>Marzo!P18</f>
        <v>0</v>
      </c>
      <c r="W18" s="49">
        <f>Marzo!Q18</f>
        <v>0</v>
      </c>
      <c r="X18" s="49">
        <f>Abril!M18</f>
        <v>0</v>
      </c>
      <c r="Y18" s="49">
        <f>Abril!N18</f>
        <v>0</v>
      </c>
      <c r="Z18" s="49">
        <f>Mayo!O18</f>
        <v>0</v>
      </c>
      <c r="AA18" s="49">
        <f>Mayo!P18</f>
        <v>0</v>
      </c>
      <c r="AB18" s="49">
        <f>Junio!O18</f>
        <v>1</v>
      </c>
      <c r="AC18" s="49">
        <f>Junio!P18</f>
        <v>430</v>
      </c>
      <c r="AD18" s="49">
        <f>Julio!O18</f>
        <v>0</v>
      </c>
      <c r="AE18" s="49">
        <f>Julio!P18</f>
        <v>0</v>
      </c>
      <c r="AF18" s="49">
        <f>Agosto!O18</f>
        <v>165</v>
      </c>
      <c r="AG18" s="49">
        <f>Agosto!P18</f>
        <v>660</v>
      </c>
      <c r="AH18" s="49">
        <f>Septiembre!O18</f>
        <v>3252</v>
      </c>
      <c r="AI18" s="49">
        <f>Septiembre!P18</f>
        <v>1710</v>
      </c>
      <c r="AJ18" s="49">
        <f>Octubre!O18</f>
        <v>7996</v>
      </c>
      <c r="AK18" s="49">
        <f>Octubre!P18</f>
        <v>2681</v>
      </c>
      <c r="AL18" s="49">
        <f>Noviembre!O18</f>
        <v>23995</v>
      </c>
      <c r="AM18" s="49">
        <f>Noviembre!P18</f>
        <v>3309</v>
      </c>
      <c r="AN18" s="49">
        <f>Diciembre!O18</f>
        <v>8160</v>
      </c>
      <c r="AO18" s="49">
        <f>Diciembre!P18</f>
        <v>675</v>
      </c>
    </row>
    <row r="19" spans="1:41" ht="60" customHeight="1" x14ac:dyDescent="0.25">
      <c r="A19" s="74"/>
      <c r="B19" s="74"/>
      <c r="C19" s="16" t="s">
        <v>34</v>
      </c>
      <c r="D19" s="11">
        <f t="shared" ref="D19:D32" si="51">SUM(R19,T19,V19,X19,Z19,AB19,AD19,AF19,AH19,AJ19,AL19,AN19)</f>
        <v>225</v>
      </c>
      <c r="E19" s="11">
        <f t="shared" ref="E19:E32" si="52">SUM(S19,U19,W19,Y19,AA19,AC19,AE19,AG19,AI19,AK19,AM19,AO19)</f>
        <v>33603</v>
      </c>
      <c r="F19" s="10">
        <f t="shared" ref="F19:F30" si="53">SUM(R19,T19,V19,X19,Z19,AB19)</f>
        <v>80</v>
      </c>
      <c r="G19" s="10">
        <f t="shared" ref="G19:G30" si="54">SUM(S19,U19,W19,Y19,AA19,AC19)</f>
        <v>20006</v>
      </c>
      <c r="H19" s="10">
        <f t="shared" ref="H19:H30" si="55">SUM(AD19,AF19,AH19,AJ19,AL19,AN19)</f>
        <v>145</v>
      </c>
      <c r="I19" s="10">
        <f t="shared" ref="I19:I30" si="56">SUM(AE19,AG19,AI19,AK19,AM19,AO19)</f>
        <v>13597</v>
      </c>
      <c r="J19" s="10">
        <f t="shared" ref="J19:J30" si="57">SUM(R19,T19,V19)</f>
        <v>37</v>
      </c>
      <c r="K19" s="10">
        <f t="shared" ref="K19:K30" si="58">SUM(S19,U19,W19)</f>
        <v>12036</v>
      </c>
      <c r="L19" s="10">
        <f t="shared" ref="L19:L30" si="59">SUM(X19,Z19,AB19)</f>
        <v>43</v>
      </c>
      <c r="M19" s="10">
        <f t="shared" ref="M19:M30" si="60">SUM(Y19,AA19,AC19)</f>
        <v>7970</v>
      </c>
      <c r="N19" s="10">
        <f t="shared" ref="N19:N30" si="61">SUM(AD19,AF19,AH19)</f>
        <v>74</v>
      </c>
      <c r="O19" s="10">
        <f t="shared" ref="O19:O30" si="62">SUM(AE19,AG19,AI19)</f>
        <v>5082</v>
      </c>
      <c r="P19" s="10">
        <f t="shared" ref="P19:P30" si="63">SUM(AJ19,AL19,AN19)</f>
        <v>71</v>
      </c>
      <c r="Q19" s="10">
        <f t="shared" ref="Q19:Q30" si="64">SUM(AK19,AM19,AO19)</f>
        <v>8515</v>
      </c>
      <c r="R19" s="11">
        <f>Enero!O19</f>
        <v>18</v>
      </c>
      <c r="S19" s="11">
        <f>Enero!P19</f>
        <v>4082</v>
      </c>
      <c r="T19" s="10">
        <f>Febrero!O19</f>
        <v>9</v>
      </c>
      <c r="U19" s="10">
        <f>Febrero!P19</f>
        <v>3012</v>
      </c>
      <c r="V19" s="10">
        <f>Marzo!P19</f>
        <v>10</v>
      </c>
      <c r="W19" s="10">
        <f>Marzo!Q19</f>
        <v>4942</v>
      </c>
      <c r="X19" s="10">
        <f>Abril!M19</f>
        <v>11</v>
      </c>
      <c r="Y19" s="10">
        <f>Abril!N19</f>
        <v>1821</v>
      </c>
      <c r="Z19" s="10">
        <f>Mayo!O19</f>
        <v>11</v>
      </c>
      <c r="AA19" s="10">
        <f>Mayo!P19</f>
        <v>3450</v>
      </c>
      <c r="AB19" s="10">
        <f>Junio!O19</f>
        <v>21</v>
      </c>
      <c r="AC19" s="10">
        <f>Junio!P19</f>
        <v>2699</v>
      </c>
      <c r="AD19" s="10">
        <f>Julio!O19</f>
        <v>23</v>
      </c>
      <c r="AE19" s="10">
        <f>Julio!P19</f>
        <v>876</v>
      </c>
      <c r="AF19" s="10">
        <f>Agosto!O19</f>
        <v>33</v>
      </c>
      <c r="AG19" s="10">
        <f>Agosto!P19</f>
        <v>1289</v>
      </c>
      <c r="AH19" s="10">
        <f>Septiembre!O19</f>
        <v>18</v>
      </c>
      <c r="AI19" s="10">
        <f>Septiembre!P19</f>
        <v>2917</v>
      </c>
      <c r="AJ19" s="10">
        <f>Octubre!O19</f>
        <v>36</v>
      </c>
      <c r="AK19" s="10">
        <f>Octubre!P19</f>
        <v>4519</v>
      </c>
      <c r="AL19" s="10">
        <f>Noviembre!O19</f>
        <v>28</v>
      </c>
      <c r="AM19" s="10">
        <f>Noviembre!P19</f>
        <v>3309</v>
      </c>
      <c r="AN19" s="10">
        <f>Diciembre!O19</f>
        <v>7</v>
      </c>
      <c r="AO19" s="10">
        <f>Diciembre!P19</f>
        <v>687</v>
      </c>
    </row>
    <row r="20" spans="1:41" ht="45" x14ac:dyDescent="0.25">
      <c r="A20" s="16">
        <v>3</v>
      </c>
      <c r="B20" s="16" t="s">
        <v>4</v>
      </c>
      <c r="C20" s="16" t="s">
        <v>35</v>
      </c>
      <c r="D20" s="11">
        <f t="shared" si="51"/>
        <v>57</v>
      </c>
      <c r="E20" s="11">
        <f t="shared" si="52"/>
        <v>5588</v>
      </c>
      <c r="F20" s="10">
        <f t="shared" si="53"/>
        <v>41</v>
      </c>
      <c r="G20" s="10">
        <f t="shared" si="54"/>
        <v>4218</v>
      </c>
      <c r="H20" s="10">
        <f t="shared" si="55"/>
        <v>16</v>
      </c>
      <c r="I20" s="10">
        <f t="shared" si="56"/>
        <v>1370</v>
      </c>
      <c r="J20" s="10">
        <f t="shared" si="57"/>
        <v>28</v>
      </c>
      <c r="K20" s="10">
        <f t="shared" si="58"/>
        <v>3257</v>
      </c>
      <c r="L20" s="10">
        <f t="shared" si="59"/>
        <v>13</v>
      </c>
      <c r="M20" s="10">
        <f t="shared" si="60"/>
        <v>961</v>
      </c>
      <c r="N20" s="10">
        <f t="shared" si="61"/>
        <v>12</v>
      </c>
      <c r="O20" s="10">
        <f t="shared" si="62"/>
        <v>722</v>
      </c>
      <c r="P20" s="10">
        <f t="shared" si="63"/>
        <v>4</v>
      </c>
      <c r="Q20" s="10">
        <f t="shared" si="64"/>
        <v>648</v>
      </c>
      <c r="R20" s="11">
        <f>Enero!O20</f>
        <v>19</v>
      </c>
      <c r="S20" s="11">
        <f>Enero!P20</f>
        <v>1957</v>
      </c>
      <c r="T20" s="10">
        <f>Febrero!O20</f>
        <v>1</v>
      </c>
      <c r="U20" s="10">
        <f>Febrero!P20</f>
        <v>200</v>
      </c>
      <c r="V20" s="10">
        <f>Marzo!P20</f>
        <v>8</v>
      </c>
      <c r="W20" s="10">
        <f>Marzo!Q20</f>
        <v>1100</v>
      </c>
      <c r="X20" s="10">
        <f>Abril!M20</f>
        <v>12</v>
      </c>
      <c r="Y20" s="10">
        <f>Abril!N20</f>
        <v>910</v>
      </c>
      <c r="Z20" s="10">
        <f>Mayo!O20</f>
        <v>0</v>
      </c>
      <c r="AA20" s="10">
        <f>Mayo!P20</f>
        <v>0</v>
      </c>
      <c r="AB20" s="10">
        <f>Junio!O20</f>
        <v>1</v>
      </c>
      <c r="AC20" s="10">
        <f>Junio!P20</f>
        <v>51</v>
      </c>
      <c r="AD20" s="10">
        <f>Julio!O20</f>
        <v>3</v>
      </c>
      <c r="AE20" s="10">
        <f>Julio!P20</f>
        <v>128</v>
      </c>
      <c r="AF20" s="10">
        <f>Agosto!O20</f>
        <v>6</v>
      </c>
      <c r="AG20" s="10">
        <f>Agosto!P20</f>
        <v>354</v>
      </c>
      <c r="AH20" s="10">
        <f>Septiembre!O20</f>
        <v>3</v>
      </c>
      <c r="AI20" s="10">
        <f>Septiembre!P20</f>
        <v>240</v>
      </c>
      <c r="AJ20" s="10">
        <f>Octubre!O20</f>
        <v>2</v>
      </c>
      <c r="AK20" s="10">
        <f>Octubre!P20</f>
        <v>300</v>
      </c>
      <c r="AL20" s="10">
        <f>Noviembre!O20</f>
        <v>2</v>
      </c>
      <c r="AM20" s="10">
        <f>Noviembre!P20</f>
        <v>348</v>
      </c>
      <c r="AN20" s="10">
        <f>Diciembre!O20</f>
        <v>0</v>
      </c>
      <c r="AO20" s="10">
        <f>Diciembre!P20</f>
        <v>0</v>
      </c>
    </row>
    <row r="21" spans="1:41" ht="45" x14ac:dyDescent="0.25">
      <c r="A21" s="16">
        <v>4</v>
      </c>
      <c r="B21" s="16" t="s">
        <v>5</v>
      </c>
      <c r="C21" s="16" t="s">
        <v>35</v>
      </c>
      <c r="D21" s="11">
        <f t="shared" si="51"/>
        <v>11</v>
      </c>
      <c r="E21" s="11">
        <f t="shared" si="52"/>
        <v>2427</v>
      </c>
      <c r="F21" s="10">
        <f t="shared" si="53"/>
        <v>5</v>
      </c>
      <c r="G21" s="10">
        <f t="shared" si="54"/>
        <v>1115</v>
      </c>
      <c r="H21" s="10">
        <f t="shared" si="55"/>
        <v>6</v>
      </c>
      <c r="I21" s="10">
        <f t="shared" si="56"/>
        <v>1312</v>
      </c>
      <c r="J21" s="10">
        <f t="shared" si="57"/>
        <v>3</v>
      </c>
      <c r="K21" s="10">
        <f t="shared" si="58"/>
        <v>850</v>
      </c>
      <c r="L21" s="10">
        <f t="shared" si="59"/>
        <v>2</v>
      </c>
      <c r="M21" s="10">
        <f t="shared" si="60"/>
        <v>265</v>
      </c>
      <c r="N21" s="10">
        <f t="shared" si="61"/>
        <v>3</v>
      </c>
      <c r="O21" s="10">
        <f t="shared" si="62"/>
        <v>395</v>
      </c>
      <c r="P21" s="10">
        <f t="shared" si="63"/>
        <v>3</v>
      </c>
      <c r="Q21" s="10">
        <f t="shared" si="64"/>
        <v>917</v>
      </c>
      <c r="R21" s="11">
        <f>Enero!O21</f>
        <v>1</v>
      </c>
      <c r="S21" s="11">
        <f>Enero!P21</f>
        <v>250</v>
      </c>
      <c r="T21" s="10">
        <f>Febrero!O21</f>
        <v>1</v>
      </c>
      <c r="U21" s="10">
        <f>Febrero!P21</f>
        <v>350</v>
      </c>
      <c r="V21" s="10">
        <f>Marzo!P21</f>
        <v>1</v>
      </c>
      <c r="W21" s="10">
        <f>Marzo!Q21</f>
        <v>250</v>
      </c>
      <c r="X21" s="10">
        <f>Abril!M21</f>
        <v>1</v>
      </c>
      <c r="Y21" s="10">
        <f>Abril!N21</f>
        <v>170</v>
      </c>
      <c r="Z21" s="10">
        <f>Mayo!O21</f>
        <v>0</v>
      </c>
      <c r="AA21" s="10">
        <f>Mayo!P21</f>
        <v>0</v>
      </c>
      <c r="AB21" s="10">
        <f>Junio!O21</f>
        <v>1</v>
      </c>
      <c r="AC21" s="10">
        <f>Junio!P21</f>
        <v>95</v>
      </c>
      <c r="AD21" s="10">
        <f>Julio!O21</f>
        <v>1</v>
      </c>
      <c r="AE21" s="10">
        <f>Julio!P21</f>
        <v>125</v>
      </c>
      <c r="AF21" s="10">
        <f>Agosto!O21</f>
        <v>0</v>
      </c>
      <c r="AG21" s="10">
        <f>Agosto!P21</f>
        <v>0</v>
      </c>
      <c r="AH21" s="10">
        <f>Septiembre!O21</f>
        <v>2</v>
      </c>
      <c r="AI21" s="10">
        <f>Septiembre!P21</f>
        <v>270</v>
      </c>
      <c r="AJ21" s="10">
        <f>Octubre!O21</f>
        <v>1</v>
      </c>
      <c r="AK21" s="10">
        <f>Octubre!P21</f>
        <v>105</v>
      </c>
      <c r="AL21" s="10">
        <f>Noviembre!O21</f>
        <v>1</v>
      </c>
      <c r="AM21" s="10">
        <f>Noviembre!P21</f>
        <v>102</v>
      </c>
      <c r="AN21" s="10">
        <f>Diciembre!O21</f>
        <v>1</v>
      </c>
      <c r="AO21" s="10">
        <f>Diciembre!P21</f>
        <v>710</v>
      </c>
    </row>
    <row r="22" spans="1:41" ht="45" x14ac:dyDescent="0.25">
      <c r="A22" s="16">
        <v>5</v>
      </c>
      <c r="B22" s="16" t="s">
        <v>152</v>
      </c>
      <c r="C22" s="16" t="s">
        <v>36</v>
      </c>
      <c r="D22" s="11">
        <f t="shared" si="51"/>
        <v>0</v>
      </c>
      <c r="E22" s="11">
        <f t="shared" si="52"/>
        <v>0</v>
      </c>
      <c r="F22" s="10">
        <f t="shared" si="53"/>
        <v>0</v>
      </c>
      <c r="G22" s="10">
        <f t="shared" si="54"/>
        <v>0</v>
      </c>
      <c r="H22" s="10">
        <f t="shared" si="55"/>
        <v>0</v>
      </c>
      <c r="I22" s="10">
        <f t="shared" si="56"/>
        <v>0</v>
      </c>
      <c r="J22" s="10">
        <f t="shared" si="57"/>
        <v>0</v>
      </c>
      <c r="K22" s="10">
        <f t="shared" si="58"/>
        <v>0</v>
      </c>
      <c r="L22" s="10">
        <f t="shared" si="59"/>
        <v>0</v>
      </c>
      <c r="M22" s="10">
        <f t="shared" si="60"/>
        <v>0</v>
      </c>
      <c r="N22" s="10">
        <f t="shared" si="61"/>
        <v>0</v>
      </c>
      <c r="O22" s="10">
        <f t="shared" si="62"/>
        <v>0</v>
      </c>
      <c r="P22" s="10">
        <f t="shared" si="63"/>
        <v>0</v>
      </c>
      <c r="Q22" s="10">
        <f t="shared" si="64"/>
        <v>0</v>
      </c>
      <c r="R22" s="11">
        <f>Enero!O22</f>
        <v>0</v>
      </c>
      <c r="S22" s="11">
        <f>Enero!P22</f>
        <v>0</v>
      </c>
      <c r="T22" s="10">
        <f>Febrero!O22</f>
        <v>0</v>
      </c>
      <c r="U22" s="10">
        <f>Febrero!P22</f>
        <v>0</v>
      </c>
      <c r="V22" s="10">
        <f>Marzo!P22</f>
        <v>0</v>
      </c>
      <c r="W22" s="10">
        <f>Marzo!Q22</f>
        <v>0</v>
      </c>
      <c r="X22" s="10">
        <f>Abril!M22</f>
        <v>0</v>
      </c>
      <c r="Y22" s="10">
        <f>Abril!N22</f>
        <v>0</v>
      </c>
      <c r="Z22" s="10">
        <f>Mayo!O22</f>
        <v>0</v>
      </c>
      <c r="AA22" s="10">
        <f>Mayo!P22</f>
        <v>0</v>
      </c>
      <c r="AB22" s="10">
        <f>Junio!O22</f>
        <v>0</v>
      </c>
      <c r="AC22" s="10">
        <f>Junio!P22</f>
        <v>0</v>
      </c>
      <c r="AD22" s="10">
        <f>Julio!O22</f>
        <v>0</v>
      </c>
      <c r="AE22" s="10">
        <f>Julio!P22</f>
        <v>0</v>
      </c>
      <c r="AF22" s="10">
        <f>Agosto!O22</f>
        <v>0</v>
      </c>
      <c r="AG22" s="10">
        <f>Agosto!P22</f>
        <v>0</v>
      </c>
      <c r="AH22" s="10">
        <f>Septiembre!O22</f>
        <v>0</v>
      </c>
      <c r="AI22" s="10">
        <f>Septiembre!P22</f>
        <v>0</v>
      </c>
      <c r="AJ22" s="10">
        <f>Octubre!O22</f>
        <v>0</v>
      </c>
      <c r="AK22" s="10">
        <f>Octubre!P22</f>
        <v>0</v>
      </c>
      <c r="AL22" s="10">
        <f>Noviembre!O22</f>
        <v>0</v>
      </c>
      <c r="AM22" s="10">
        <f>Noviembre!P22</f>
        <v>0</v>
      </c>
      <c r="AN22" s="10">
        <f>Diciembre!O22</f>
        <v>0</v>
      </c>
      <c r="AO22" s="10">
        <f>Diciembre!P22</f>
        <v>0</v>
      </c>
    </row>
    <row r="23" spans="1:41" ht="30" x14ac:dyDescent="0.25">
      <c r="A23" s="16">
        <v>6</v>
      </c>
      <c r="B23" s="16" t="s">
        <v>153</v>
      </c>
      <c r="C23" s="16" t="s">
        <v>36</v>
      </c>
      <c r="D23" s="11">
        <f t="shared" si="51"/>
        <v>344</v>
      </c>
      <c r="E23" s="11">
        <f t="shared" si="52"/>
        <v>24317</v>
      </c>
      <c r="F23" s="10">
        <f t="shared" si="53"/>
        <v>177</v>
      </c>
      <c r="G23" s="10">
        <f t="shared" si="54"/>
        <v>10274</v>
      </c>
      <c r="H23" s="10">
        <f t="shared" si="55"/>
        <v>167</v>
      </c>
      <c r="I23" s="10">
        <f t="shared" si="56"/>
        <v>14043</v>
      </c>
      <c r="J23" s="10">
        <f t="shared" si="57"/>
        <v>95</v>
      </c>
      <c r="K23" s="10">
        <f t="shared" si="58"/>
        <v>6015</v>
      </c>
      <c r="L23" s="10">
        <f t="shared" si="59"/>
        <v>82</v>
      </c>
      <c r="M23" s="10">
        <f t="shared" si="60"/>
        <v>4259</v>
      </c>
      <c r="N23" s="10">
        <f t="shared" si="61"/>
        <v>97</v>
      </c>
      <c r="O23" s="10">
        <f t="shared" si="62"/>
        <v>5796</v>
      </c>
      <c r="P23" s="10">
        <f t="shared" si="63"/>
        <v>70</v>
      </c>
      <c r="Q23" s="10">
        <f t="shared" si="64"/>
        <v>8247</v>
      </c>
      <c r="R23" s="11">
        <f>Enero!O23</f>
        <v>16</v>
      </c>
      <c r="S23" s="11">
        <f>Enero!P23</f>
        <v>543</v>
      </c>
      <c r="T23" s="10">
        <f>Febrero!O23</f>
        <v>30</v>
      </c>
      <c r="U23" s="10">
        <f>Febrero!P23</f>
        <v>1224</v>
      </c>
      <c r="V23" s="10">
        <f>Marzo!P23</f>
        <v>49</v>
      </c>
      <c r="W23" s="10">
        <f>Marzo!Q23</f>
        <v>4248</v>
      </c>
      <c r="X23" s="10">
        <f>Abril!M23</f>
        <v>0</v>
      </c>
      <c r="Y23" s="10">
        <f>Abril!N23</f>
        <v>0</v>
      </c>
      <c r="Z23" s="10">
        <f>Mayo!O23</f>
        <v>39</v>
      </c>
      <c r="AA23" s="10">
        <f>Mayo!P23</f>
        <v>1613</v>
      </c>
      <c r="AB23" s="10">
        <f>Junio!O23</f>
        <v>43</v>
      </c>
      <c r="AC23" s="10">
        <f>Junio!P23</f>
        <v>2646</v>
      </c>
      <c r="AD23" s="10">
        <f>Julio!O23</f>
        <v>24</v>
      </c>
      <c r="AE23" s="10">
        <f>Julio!P23</f>
        <v>935</v>
      </c>
      <c r="AF23" s="10">
        <f>Agosto!O23</f>
        <v>56</v>
      </c>
      <c r="AG23" s="10">
        <f>Agosto!P23</f>
        <v>2164</v>
      </c>
      <c r="AH23" s="10">
        <f>Septiembre!O23</f>
        <v>17</v>
      </c>
      <c r="AI23" s="10">
        <f>Septiembre!P23</f>
        <v>2697</v>
      </c>
      <c r="AJ23" s="10">
        <f>Octubre!O23</f>
        <v>32</v>
      </c>
      <c r="AK23" s="10">
        <f>Octubre!P23</f>
        <v>3940</v>
      </c>
      <c r="AL23" s="10">
        <f>Noviembre!O23</f>
        <v>35</v>
      </c>
      <c r="AM23" s="10">
        <f>Noviembre!P23</f>
        <v>4162</v>
      </c>
      <c r="AN23" s="10">
        <f>Diciembre!O23</f>
        <v>3</v>
      </c>
      <c r="AO23" s="10">
        <f>Diciembre!P23</f>
        <v>145</v>
      </c>
    </row>
    <row r="24" spans="1:41" ht="30" x14ac:dyDescent="0.25">
      <c r="A24" s="72">
        <v>7</v>
      </c>
      <c r="B24" s="72" t="s">
        <v>154</v>
      </c>
      <c r="C24" s="33" t="s">
        <v>36</v>
      </c>
      <c r="D24" s="11">
        <f>SUM(R24,T24,V24,X24,Z24,AB24,AD24,AF24,AH24,AJ24,AL24,AN24)</f>
        <v>394</v>
      </c>
      <c r="E24" s="11">
        <f>SUM(S24,U24,W24,Y24,AA24,AC24,AE24,AG24,AI24,AK24,AM24,AO24)</f>
        <v>30692</v>
      </c>
      <c r="F24" s="10">
        <f>SUM(R24,T24,V24,X24,Z24,AB24)</f>
        <v>180</v>
      </c>
      <c r="G24" s="10">
        <f>SUM(S24,U24,W24,Y24,AA24,AC24)</f>
        <v>10533</v>
      </c>
      <c r="H24" s="10">
        <f t="shared" si="55"/>
        <v>214</v>
      </c>
      <c r="I24" s="10">
        <f t="shared" si="56"/>
        <v>20159</v>
      </c>
      <c r="J24" s="10">
        <f t="shared" si="57"/>
        <v>96</v>
      </c>
      <c r="K24" s="10">
        <f t="shared" si="58"/>
        <v>6058</v>
      </c>
      <c r="L24" s="10">
        <f>SUM(X24,Z24,AB24)</f>
        <v>84</v>
      </c>
      <c r="M24" s="10">
        <f>SUM(Y24,AA24,AC24)</f>
        <v>4475</v>
      </c>
      <c r="N24" s="10">
        <f t="shared" si="61"/>
        <v>99</v>
      </c>
      <c r="O24" s="10">
        <f t="shared" si="62"/>
        <v>7544</v>
      </c>
      <c r="P24" s="10">
        <f t="shared" si="63"/>
        <v>115</v>
      </c>
      <c r="Q24" s="10">
        <f t="shared" si="64"/>
        <v>12615</v>
      </c>
      <c r="R24" s="11">
        <f>Enero!O24</f>
        <v>16</v>
      </c>
      <c r="S24" s="11">
        <f>Enero!P24</f>
        <v>543</v>
      </c>
      <c r="T24" s="10">
        <f>Febrero!O24</f>
        <v>31</v>
      </c>
      <c r="U24" s="10">
        <f>Febrero!P24</f>
        <v>1267</v>
      </c>
      <c r="V24" s="10">
        <f>Marzo!P24</f>
        <v>49</v>
      </c>
      <c r="W24" s="10">
        <f>Marzo!Q24</f>
        <v>4248</v>
      </c>
      <c r="X24" s="10">
        <f>Abril!M24</f>
        <v>3</v>
      </c>
      <c r="Y24" s="10">
        <f>Abril!N24</f>
        <v>232</v>
      </c>
      <c r="Z24" s="10">
        <f>Mayo!O24</f>
        <v>40</v>
      </c>
      <c r="AA24" s="10">
        <f>Mayo!P24</f>
        <v>1708</v>
      </c>
      <c r="AB24" s="10">
        <f>Junio!O24</f>
        <v>41</v>
      </c>
      <c r="AC24" s="10">
        <f>Junio!P24</f>
        <v>2535</v>
      </c>
      <c r="AD24" s="10">
        <f>Julio!O24</f>
        <v>30</v>
      </c>
      <c r="AE24" s="10">
        <f>Julio!P24</f>
        <v>1874</v>
      </c>
      <c r="AF24" s="10">
        <f>Agosto!O24</f>
        <v>48</v>
      </c>
      <c r="AG24" s="10">
        <f>Agosto!P24</f>
        <v>1869</v>
      </c>
      <c r="AH24" s="10">
        <f>Septiembre!O24</f>
        <v>21</v>
      </c>
      <c r="AI24" s="10">
        <f>Septiembre!P24</f>
        <v>3801</v>
      </c>
      <c r="AJ24" s="10">
        <f>Octubre!O24</f>
        <v>50</v>
      </c>
      <c r="AK24" s="10">
        <f>Octubre!P24</f>
        <v>5430</v>
      </c>
      <c r="AL24" s="10">
        <f>Noviembre!O24</f>
        <v>59</v>
      </c>
      <c r="AM24" s="10">
        <f>Noviembre!P24</f>
        <v>6510</v>
      </c>
      <c r="AN24" s="10">
        <f>Diciembre!O24</f>
        <v>6</v>
      </c>
      <c r="AO24" s="10">
        <f>Diciembre!P24</f>
        <v>675</v>
      </c>
    </row>
    <row r="25" spans="1:41" s="4" customFormat="1" ht="30" x14ac:dyDescent="0.25">
      <c r="A25" s="73"/>
      <c r="B25" s="73"/>
      <c r="C25" s="33" t="s">
        <v>177</v>
      </c>
      <c r="D25" s="33">
        <f t="shared" ref="D25:D27" si="65">SUM(R25,T25,V25,X25,Z25,AB25,AD25,AF25,AH25,AJ25,AL25,AN25)</f>
        <v>9569</v>
      </c>
      <c r="E25" s="33">
        <f t="shared" ref="E25:E27" si="66">SUM(S25,U25,W25,Y25,AA25,AC25,AE25,AG25,AI25,AK25,AM25,AO25)</f>
        <v>1613</v>
      </c>
      <c r="F25" s="33">
        <f t="shared" ref="F25:F27" si="67">SUM(R25,T25,V25,X25,Z25,AB25)</f>
        <v>9569</v>
      </c>
      <c r="G25" s="33">
        <f t="shared" ref="G25:G27" si="68">SUM(S25,U25,W25,Y25,AA25,AC25)</f>
        <v>1613</v>
      </c>
      <c r="H25" s="33">
        <f t="shared" ref="H25:H27" si="69">SUM(AD25,AF25,AH25,AJ25,AL25,AN25)</f>
        <v>0</v>
      </c>
      <c r="I25" s="33">
        <f t="shared" ref="I25:I27" si="70">SUM(AE25,AG25,AI25,AK25,AM25,AO25)</f>
        <v>0</v>
      </c>
      <c r="J25" s="33">
        <f t="shared" ref="J25:J27" si="71">SUM(R25,T25,V25)</f>
        <v>0</v>
      </c>
      <c r="K25" s="33">
        <f t="shared" ref="K25:K27" si="72">SUM(S25,U25,W25)</f>
        <v>0</v>
      </c>
      <c r="L25" s="33">
        <f t="shared" ref="L25:L27" si="73">SUM(X25,Z25,AB25)</f>
        <v>9569</v>
      </c>
      <c r="M25" s="33">
        <f t="shared" ref="M25:M27" si="74">SUM(Y25,AA25,AC25)</f>
        <v>1613</v>
      </c>
      <c r="N25" s="33">
        <f t="shared" ref="N25:N27" si="75">SUM(AD25,AF25,AH25)</f>
        <v>0</v>
      </c>
      <c r="O25" s="33">
        <f t="shared" ref="O25:O27" si="76">SUM(AE25,AG25,AI25)</f>
        <v>0</v>
      </c>
      <c r="P25" s="33">
        <f t="shared" ref="P25:P27" si="77">SUM(AJ25,AL25,AN25)</f>
        <v>0</v>
      </c>
      <c r="Q25" s="33">
        <f t="shared" ref="Q25:Q27" si="78">SUM(AK25,AM25,AO25)</f>
        <v>0</v>
      </c>
      <c r="R25" s="33">
        <f>Enero!O25</f>
        <v>0</v>
      </c>
      <c r="S25" s="33">
        <f>Enero!P25</f>
        <v>0</v>
      </c>
      <c r="T25" s="33">
        <f>Febrero!O25</f>
        <v>0</v>
      </c>
      <c r="U25" s="33">
        <f>Febrero!P25</f>
        <v>0</v>
      </c>
      <c r="V25" s="33">
        <f>Marzo!P25</f>
        <v>0</v>
      </c>
      <c r="W25" s="33">
        <f>Marzo!Q25</f>
        <v>0</v>
      </c>
      <c r="X25" s="33">
        <f>Abril!M25</f>
        <v>0</v>
      </c>
      <c r="Y25" s="33">
        <f>Abril!N25</f>
        <v>0</v>
      </c>
      <c r="Z25" s="33">
        <f>Mayo!O25</f>
        <v>9569</v>
      </c>
      <c r="AA25" s="33">
        <f>Mayo!P25</f>
        <v>1613</v>
      </c>
      <c r="AB25" s="33">
        <f>Junio!O25</f>
        <v>0</v>
      </c>
      <c r="AC25" s="33">
        <f>Junio!P25</f>
        <v>0</v>
      </c>
      <c r="AD25" s="33">
        <f>Julio!O25</f>
        <v>0</v>
      </c>
      <c r="AE25" s="33">
        <f>Julio!P25</f>
        <v>0</v>
      </c>
      <c r="AF25" s="33">
        <f>Agosto!O25</f>
        <v>0</v>
      </c>
      <c r="AG25" s="33">
        <f>Agosto!P25</f>
        <v>0</v>
      </c>
      <c r="AH25" s="33">
        <f>Septiembre!O25</f>
        <v>0</v>
      </c>
      <c r="AI25" s="33">
        <f>Septiembre!P25</f>
        <v>0</v>
      </c>
      <c r="AJ25" s="33">
        <f>Octubre!O25</f>
        <v>0</v>
      </c>
      <c r="AK25" s="33">
        <f>Octubre!P25</f>
        <v>0</v>
      </c>
      <c r="AL25" s="33">
        <f>Noviembre!O25</f>
        <v>0</v>
      </c>
      <c r="AM25" s="33">
        <f>Noviembre!P25</f>
        <v>0</v>
      </c>
      <c r="AN25" s="33">
        <f>Diciembre!O25</f>
        <v>0</v>
      </c>
      <c r="AO25" s="33">
        <f>Diciembre!P25</f>
        <v>0</v>
      </c>
    </row>
    <row r="26" spans="1:41" s="4" customFormat="1" ht="45" x14ac:dyDescent="0.25">
      <c r="A26" s="73"/>
      <c r="B26" s="73"/>
      <c r="C26" s="34" t="s">
        <v>155</v>
      </c>
      <c r="D26" s="33">
        <f t="shared" si="65"/>
        <v>755</v>
      </c>
      <c r="E26" s="33">
        <f t="shared" si="66"/>
        <v>4343</v>
      </c>
      <c r="F26" s="33">
        <f t="shared" si="67"/>
        <v>604</v>
      </c>
      <c r="G26" s="33">
        <f t="shared" si="68"/>
        <v>2292</v>
      </c>
      <c r="H26" s="33">
        <f t="shared" si="69"/>
        <v>151</v>
      </c>
      <c r="I26" s="33">
        <f t="shared" si="70"/>
        <v>2051</v>
      </c>
      <c r="J26" s="33">
        <f t="shared" si="71"/>
        <v>139</v>
      </c>
      <c r="K26" s="33">
        <f t="shared" si="72"/>
        <v>595</v>
      </c>
      <c r="L26" s="33">
        <f t="shared" si="73"/>
        <v>465</v>
      </c>
      <c r="M26" s="33">
        <f t="shared" si="74"/>
        <v>1697</v>
      </c>
      <c r="N26" s="33">
        <f t="shared" si="75"/>
        <v>105</v>
      </c>
      <c r="O26" s="33">
        <f t="shared" si="76"/>
        <v>1970</v>
      </c>
      <c r="P26" s="33">
        <f t="shared" si="77"/>
        <v>46</v>
      </c>
      <c r="Q26" s="33">
        <f t="shared" si="78"/>
        <v>81</v>
      </c>
      <c r="R26" s="33">
        <f>Enero!O26</f>
        <v>0</v>
      </c>
      <c r="S26" s="33">
        <f>Enero!P26</f>
        <v>0</v>
      </c>
      <c r="T26" s="33">
        <f>Febrero!O26</f>
        <v>8</v>
      </c>
      <c r="U26" s="33">
        <f>Febrero!P26</f>
        <v>40</v>
      </c>
      <c r="V26" s="33">
        <f>Marzo!P26</f>
        <v>131</v>
      </c>
      <c r="W26" s="33">
        <f>Marzo!Q26</f>
        <v>555</v>
      </c>
      <c r="X26" s="33">
        <f>Abril!M26</f>
        <v>53</v>
      </c>
      <c r="Y26" s="33">
        <f>Abril!N26</f>
        <v>592</v>
      </c>
      <c r="Z26" s="33">
        <f>Mayo!O26</f>
        <v>398</v>
      </c>
      <c r="AA26" s="33">
        <f>Mayo!P26</f>
        <v>591</v>
      </c>
      <c r="AB26" s="33">
        <f>Junio!O26</f>
        <v>14</v>
      </c>
      <c r="AC26" s="33">
        <f>Junio!P26</f>
        <v>514</v>
      </c>
      <c r="AD26" s="33">
        <f>Julio!O26</f>
        <v>6</v>
      </c>
      <c r="AE26" s="33">
        <f>Julio!P26</f>
        <v>271</v>
      </c>
      <c r="AF26" s="33">
        <f>Agosto!O26</f>
        <v>37</v>
      </c>
      <c r="AG26" s="33">
        <f>Agosto!P26</f>
        <v>469</v>
      </c>
      <c r="AH26" s="33">
        <f>Septiembre!O26</f>
        <v>62</v>
      </c>
      <c r="AI26" s="33">
        <f>Septiembre!P26</f>
        <v>1230</v>
      </c>
      <c r="AJ26" s="33">
        <f>Octubre!O26</f>
        <v>36</v>
      </c>
      <c r="AK26" s="33">
        <f>Octubre!P26</f>
        <v>0</v>
      </c>
      <c r="AL26" s="33">
        <f>Noviembre!O26</f>
        <v>10</v>
      </c>
      <c r="AM26" s="33">
        <f>Noviembre!P26</f>
        <v>81</v>
      </c>
      <c r="AN26" s="33">
        <f>Diciembre!O26</f>
        <v>0</v>
      </c>
      <c r="AO26" s="33">
        <f>Diciembre!P26</f>
        <v>0</v>
      </c>
    </row>
    <row r="27" spans="1:41" ht="30" x14ac:dyDescent="0.25">
      <c r="A27" s="74"/>
      <c r="B27" s="74"/>
      <c r="C27" s="12" t="s">
        <v>178</v>
      </c>
      <c r="D27" s="33">
        <f t="shared" si="65"/>
        <v>683</v>
      </c>
      <c r="E27" s="33">
        <f t="shared" si="66"/>
        <v>1127</v>
      </c>
      <c r="F27" s="33">
        <f t="shared" si="67"/>
        <v>683</v>
      </c>
      <c r="G27" s="33">
        <f t="shared" si="68"/>
        <v>1127</v>
      </c>
      <c r="H27" s="33">
        <f t="shared" si="69"/>
        <v>0</v>
      </c>
      <c r="I27" s="33">
        <f t="shared" si="70"/>
        <v>0</v>
      </c>
      <c r="J27" s="33">
        <f t="shared" si="71"/>
        <v>0</v>
      </c>
      <c r="K27" s="33">
        <f t="shared" si="72"/>
        <v>0</v>
      </c>
      <c r="L27" s="33">
        <f t="shared" si="73"/>
        <v>683</v>
      </c>
      <c r="M27" s="33">
        <f t="shared" si="74"/>
        <v>1127</v>
      </c>
      <c r="N27" s="33">
        <f t="shared" si="75"/>
        <v>0</v>
      </c>
      <c r="O27" s="33">
        <f t="shared" si="76"/>
        <v>0</v>
      </c>
      <c r="P27" s="33">
        <f t="shared" si="77"/>
        <v>0</v>
      </c>
      <c r="Q27" s="33">
        <f t="shared" si="78"/>
        <v>0</v>
      </c>
      <c r="R27" s="33">
        <f>Enero!O27</f>
        <v>0</v>
      </c>
      <c r="S27" s="33">
        <f>Enero!P27</f>
        <v>0</v>
      </c>
      <c r="T27" s="33">
        <f>Febrero!O27</f>
        <v>0</v>
      </c>
      <c r="U27" s="33">
        <f>Febrero!P27</f>
        <v>0</v>
      </c>
      <c r="V27" s="33">
        <f>Marzo!P27</f>
        <v>0</v>
      </c>
      <c r="W27" s="33">
        <f>Marzo!Q27</f>
        <v>0</v>
      </c>
      <c r="X27" s="33">
        <f>Abril!M27</f>
        <v>0</v>
      </c>
      <c r="Y27" s="33">
        <f>Abril!N27</f>
        <v>0</v>
      </c>
      <c r="Z27" s="33">
        <f>Mayo!O27</f>
        <v>683</v>
      </c>
      <c r="AA27" s="33">
        <f>Mayo!P27</f>
        <v>1127</v>
      </c>
      <c r="AB27" s="33">
        <f>Junio!O27</f>
        <v>0</v>
      </c>
      <c r="AC27" s="33">
        <f>Junio!P27</f>
        <v>0</v>
      </c>
      <c r="AD27" s="33">
        <f>Julio!O27</f>
        <v>0</v>
      </c>
      <c r="AE27" s="33">
        <f>Julio!P27</f>
        <v>0</v>
      </c>
      <c r="AF27" s="33">
        <f>Agosto!O27</f>
        <v>0</v>
      </c>
      <c r="AG27" s="33">
        <f>Agosto!P27</f>
        <v>0</v>
      </c>
      <c r="AH27" s="33">
        <f>Septiembre!O27</f>
        <v>0</v>
      </c>
      <c r="AI27" s="33">
        <f>Septiembre!P27</f>
        <v>0</v>
      </c>
      <c r="AJ27" s="33">
        <f>Octubre!O27</f>
        <v>0</v>
      </c>
      <c r="AK27" s="33">
        <f>Octubre!P27</f>
        <v>0</v>
      </c>
      <c r="AL27" s="33">
        <f>Noviembre!O27</f>
        <v>0</v>
      </c>
      <c r="AM27" s="33">
        <f>Noviembre!P27</f>
        <v>0</v>
      </c>
      <c r="AN27" s="33">
        <f>Diciembre!O27</f>
        <v>0</v>
      </c>
      <c r="AO27" s="33">
        <f>Diciembre!P27</f>
        <v>0</v>
      </c>
    </row>
    <row r="28" spans="1:41" ht="30" x14ac:dyDescent="0.25">
      <c r="A28" s="16">
        <v>8</v>
      </c>
      <c r="B28" s="16" t="s">
        <v>156</v>
      </c>
      <c r="C28" s="16" t="s">
        <v>36</v>
      </c>
      <c r="D28" s="11">
        <f t="shared" si="51"/>
        <v>443</v>
      </c>
      <c r="E28" s="11">
        <f t="shared" si="52"/>
        <v>44844</v>
      </c>
      <c r="F28" s="10">
        <f t="shared" si="53"/>
        <v>133</v>
      </c>
      <c r="G28" s="10">
        <f t="shared" si="54"/>
        <v>19744</v>
      </c>
      <c r="H28" s="10">
        <f t="shared" si="55"/>
        <v>310</v>
      </c>
      <c r="I28" s="10">
        <f t="shared" si="56"/>
        <v>25100</v>
      </c>
      <c r="J28" s="10">
        <f t="shared" si="57"/>
        <v>85</v>
      </c>
      <c r="K28" s="10">
        <f t="shared" si="58"/>
        <v>10697</v>
      </c>
      <c r="L28" s="10">
        <f t="shared" si="59"/>
        <v>48</v>
      </c>
      <c r="M28" s="10">
        <f t="shared" si="60"/>
        <v>9047</v>
      </c>
      <c r="N28" s="10">
        <f t="shared" si="61"/>
        <v>195</v>
      </c>
      <c r="O28" s="10">
        <f t="shared" si="62"/>
        <v>11360</v>
      </c>
      <c r="P28" s="10">
        <f t="shared" si="63"/>
        <v>115</v>
      </c>
      <c r="Q28" s="10">
        <f t="shared" si="64"/>
        <v>13740</v>
      </c>
      <c r="R28" s="11">
        <f>Enero!O28</f>
        <v>13</v>
      </c>
      <c r="S28" s="11">
        <f>Enero!P28</f>
        <v>4042</v>
      </c>
      <c r="T28" s="10">
        <f>Febrero!O28</f>
        <v>26</v>
      </c>
      <c r="U28" s="10">
        <f>Febrero!P28</f>
        <v>2383</v>
      </c>
      <c r="V28" s="10">
        <f>Marzo!P28</f>
        <v>46</v>
      </c>
      <c r="W28" s="10">
        <f>Marzo!Q28</f>
        <v>4272</v>
      </c>
      <c r="X28" s="10">
        <f>Abril!M28</f>
        <v>10</v>
      </c>
      <c r="Y28" s="10">
        <f>Abril!N28</f>
        <v>2481</v>
      </c>
      <c r="Z28" s="10">
        <f>Mayo!O28</f>
        <v>11</v>
      </c>
      <c r="AA28" s="10">
        <f>Mayo!P28</f>
        <v>3450</v>
      </c>
      <c r="AB28" s="10">
        <f>Junio!O28</f>
        <v>27</v>
      </c>
      <c r="AC28" s="10">
        <f>Junio!P28</f>
        <v>3116</v>
      </c>
      <c r="AD28" s="10">
        <f>Julio!O28</f>
        <v>95</v>
      </c>
      <c r="AE28" s="10">
        <f>Julio!P28</f>
        <v>4263</v>
      </c>
      <c r="AF28" s="10">
        <f>Agosto!O28</f>
        <v>76</v>
      </c>
      <c r="AG28" s="10">
        <f>Agosto!P28</f>
        <v>3265</v>
      </c>
      <c r="AH28" s="10">
        <f>Septiembre!O28</f>
        <v>24</v>
      </c>
      <c r="AI28" s="10">
        <f>Septiembre!P28</f>
        <v>3832</v>
      </c>
      <c r="AJ28" s="10">
        <f>Octubre!O28</f>
        <v>53</v>
      </c>
      <c r="AK28" s="10">
        <f>Octubre!P28</f>
        <v>6341</v>
      </c>
      <c r="AL28" s="10">
        <f>Noviembre!O28</f>
        <v>59</v>
      </c>
      <c r="AM28" s="10">
        <f>Noviembre!P28</f>
        <v>6869</v>
      </c>
      <c r="AN28" s="10">
        <f>Diciembre!O28</f>
        <v>3</v>
      </c>
      <c r="AO28" s="10">
        <f>Diciembre!P28</f>
        <v>530</v>
      </c>
    </row>
    <row r="29" spans="1:41" ht="30" x14ac:dyDescent="0.25">
      <c r="A29" s="16">
        <v>9</v>
      </c>
      <c r="B29" s="16" t="s">
        <v>157</v>
      </c>
      <c r="C29" s="16" t="s">
        <v>158</v>
      </c>
      <c r="D29" s="11">
        <f t="shared" si="51"/>
        <v>93</v>
      </c>
      <c r="E29" s="11">
        <f t="shared" si="52"/>
        <v>729</v>
      </c>
      <c r="F29" s="10">
        <f t="shared" si="53"/>
        <v>88</v>
      </c>
      <c r="G29" s="10">
        <f t="shared" si="54"/>
        <v>675</v>
      </c>
      <c r="H29" s="10">
        <f t="shared" si="55"/>
        <v>5</v>
      </c>
      <c r="I29" s="10">
        <f t="shared" si="56"/>
        <v>54</v>
      </c>
      <c r="J29" s="10">
        <f t="shared" si="57"/>
        <v>47</v>
      </c>
      <c r="K29" s="10">
        <f t="shared" si="58"/>
        <v>237</v>
      </c>
      <c r="L29" s="10">
        <f t="shared" si="59"/>
        <v>41</v>
      </c>
      <c r="M29" s="10">
        <f t="shared" si="60"/>
        <v>438</v>
      </c>
      <c r="N29" s="10">
        <f t="shared" si="61"/>
        <v>5</v>
      </c>
      <c r="O29" s="10">
        <f t="shared" si="62"/>
        <v>54</v>
      </c>
      <c r="P29" s="10">
        <f t="shared" si="63"/>
        <v>0</v>
      </c>
      <c r="Q29" s="10">
        <f t="shared" si="64"/>
        <v>0</v>
      </c>
      <c r="R29" s="11">
        <f>Enero!O29</f>
        <v>10</v>
      </c>
      <c r="S29" s="11">
        <f>Enero!P29</f>
        <v>24</v>
      </c>
      <c r="T29" s="10">
        <f>Febrero!O29</f>
        <v>18</v>
      </c>
      <c r="U29" s="10">
        <f>Febrero!P29</f>
        <v>82</v>
      </c>
      <c r="V29" s="10">
        <f>Marzo!P29</f>
        <v>19</v>
      </c>
      <c r="W29" s="10">
        <f>Marzo!Q29</f>
        <v>131</v>
      </c>
      <c r="X29" s="10">
        <f>Abril!M29</f>
        <v>16</v>
      </c>
      <c r="Y29" s="10">
        <f>Abril!N29</f>
        <v>147</v>
      </c>
      <c r="Z29" s="10">
        <f>Mayo!O29</f>
        <v>13</v>
      </c>
      <c r="AA29" s="10">
        <f>Mayo!P29</f>
        <v>162</v>
      </c>
      <c r="AB29" s="10">
        <f>Junio!O29</f>
        <v>12</v>
      </c>
      <c r="AC29" s="10">
        <f>Junio!P29</f>
        <v>129</v>
      </c>
      <c r="AD29" s="10">
        <f>Julio!O29</f>
        <v>5</v>
      </c>
      <c r="AE29" s="10">
        <f>Julio!P29</f>
        <v>54</v>
      </c>
      <c r="AF29" s="10">
        <f>Agosto!O29</f>
        <v>0</v>
      </c>
      <c r="AG29" s="10">
        <f>Agosto!P29</f>
        <v>0</v>
      </c>
      <c r="AH29" s="10">
        <f>Septiembre!O29</f>
        <v>0</v>
      </c>
      <c r="AI29" s="10">
        <f>Septiembre!P29</f>
        <v>0</v>
      </c>
      <c r="AJ29" s="10">
        <f>Octubre!O29</f>
        <v>0</v>
      </c>
      <c r="AK29" s="10">
        <f>Octubre!P29</f>
        <v>0</v>
      </c>
      <c r="AL29" s="10">
        <f>Noviembre!O29</f>
        <v>0</v>
      </c>
      <c r="AM29" s="10">
        <f>Noviembre!P29</f>
        <v>0</v>
      </c>
      <c r="AN29" s="10">
        <f>Diciembre!O29</f>
        <v>0</v>
      </c>
      <c r="AO29" s="10">
        <f>Diciembre!P29</f>
        <v>0</v>
      </c>
    </row>
    <row r="30" spans="1:41" ht="30" x14ac:dyDescent="0.25">
      <c r="A30" s="16">
        <v>10</v>
      </c>
      <c r="B30" s="16" t="s">
        <v>6</v>
      </c>
      <c r="C30" s="16" t="s">
        <v>37</v>
      </c>
      <c r="D30" s="11">
        <f t="shared" si="51"/>
        <v>4</v>
      </c>
      <c r="E30" s="11">
        <f t="shared" si="52"/>
        <v>1311</v>
      </c>
      <c r="F30" s="10">
        <f t="shared" si="53"/>
        <v>4</v>
      </c>
      <c r="G30" s="10">
        <f t="shared" si="54"/>
        <v>1311</v>
      </c>
      <c r="H30" s="10">
        <f t="shared" si="55"/>
        <v>0</v>
      </c>
      <c r="I30" s="10">
        <f t="shared" si="56"/>
        <v>0</v>
      </c>
      <c r="J30" s="10">
        <f t="shared" si="57"/>
        <v>3</v>
      </c>
      <c r="K30" s="10">
        <f t="shared" si="58"/>
        <v>1236</v>
      </c>
      <c r="L30" s="10">
        <f t="shared" si="59"/>
        <v>1</v>
      </c>
      <c r="M30" s="10">
        <f t="shared" si="60"/>
        <v>75</v>
      </c>
      <c r="N30" s="10">
        <f t="shared" si="61"/>
        <v>0</v>
      </c>
      <c r="O30" s="10">
        <f t="shared" si="62"/>
        <v>0</v>
      </c>
      <c r="P30" s="10">
        <f t="shared" si="63"/>
        <v>0</v>
      </c>
      <c r="Q30" s="10">
        <f t="shared" si="64"/>
        <v>0</v>
      </c>
      <c r="R30" s="11">
        <f>Enero!O30</f>
        <v>0</v>
      </c>
      <c r="S30" s="11">
        <f>Enero!P30</f>
        <v>0</v>
      </c>
      <c r="T30" s="10">
        <f>Febrero!O30</f>
        <v>2</v>
      </c>
      <c r="U30" s="10">
        <f>Febrero!P30</f>
        <v>36</v>
      </c>
      <c r="V30" s="10">
        <f>Marzo!P30</f>
        <v>1</v>
      </c>
      <c r="W30" s="10">
        <f>Marzo!Q30</f>
        <v>1200</v>
      </c>
      <c r="X30" s="10">
        <f>Abril!M30</f>
        <v>0</v>
      </c>
      <c r="Y30" s="10">
        <f>Abril!N30</f>
        <v>0</v>
      </c>
      <c r="Z30" s="10">
        <f>Mayo!O30</f>
        <v>1</v>
      </c>
      <c r="AA30" s="10">
        <f>Mayo!P30</f>
        <v>75</v>
      </c>
      <c r="AB30" s="10">
        <f>Junio!O30</f>
        <v>0</v>
      </c>
      <c r="AC30" s="10">
        <f>Junio!P30</f>
        <v>0</v>
      </c>
      <c r="AD30" s="10">
        <f>Julio!O30</f>
        <v>0</v>
      </c>
      <c r="AE30" s="10">
        <f>Julio!P30</f>
        <v>0</v>
      </c>
      <c r="AF30" s="10">
        <f>Agosto!O30</f>
        <v>0</v>
      </c>
      <c r="AG30" s="10">
        <f>Agosto!P30</f>
        <v>0</v>
      </c>
      <c r="AH30" s="10">
        <f>Septiembre!O30</f>
        <v>0</v>
      </c>
      <c r="AI30" s="10">
        <f>Septiembre!P30</f>
        <v>0</v>
      </c>
      <c r="AJ30" s="10">
        <f>Octubre!O30</f>
        <v>0</v>
      </c>
      <c r="AK30" s="10">
        <f>Octubre!P30</f>
        <v>0</v>
      </c>
      <c r="AL30" s="10">
        <f>Noviembre!O30</f>
        <v>0</v>
      </c>
      <c r="AM30" s="10">
        <f>Noviembre!P30</f>
        <v>0</v>
      </c>
      <c r="AN30" s="10">
        <f>Diciembre!O30</f>
        <v>0</v>
      </c>
      <c r="AO30" s="10">
        <f>Diciembre!P30</f>
        <v>0</v>
      </c>
    </row>
    <row r="31" spans="1:41" s="4" customFormat="1" ht="30" x14ac:dyDescent="0.25">
      <c r="A31" s="72">
        <v>11</v>
      </c>
      <c r="B31" s="72" t="s">
        <v>172</v>
      </c>
      <c r="C31" s="27" t="s">
        <v>173</v>
      </c>
      <c r="D31" s="27">
        <f t="shared" si="51"/>
        <v>50</v>
      </c>
      <c r="E31" s="27">
        <f t="shared" si="52"/>
        <v>118</v>
      </c>
      <c r="F31" s="27">
        <f t="shared" ref="F31:F32" si="79">SUM(R31,T31,V31,X31,Z31,AB31)</f>
        <v>21</v>
      </c>
      <c r="G31" s="27">
        <f t="shared" ref="G31:G32" si="80">SUM(S31,U31,W31,Y31,AA31,AC31)</f>
        <v>118</v>
      </c>
      <c r="H31" s="27">
        <f t="shared" ref="H31:H32" si="81">SUM(AD31,AF31,AH31,AJ31,AL31,AN31)</f>
        <v>29</v>
      </c>
      <c r="I31" s="27">
        <f t="shared" ref="I31:I32" si="82">SUM(AE31,AG31,AI31,AK31,AM31,AO31)</f>
        <v>0</v>
      </c>
      <c r="J31" s="27">
        <f t="shared" ref="J31:J32" si="83">SUM(R31,T31,V31)</f>
        <v>0</v>
      </c>
      <c r="K31" s="27">
        <f t="shared" ref="K31:K32" si="84">SUM(S31,U31,W31)</f>
        <v>0</v>
      </c>
      <c r="L31" s="27">
        <f t="shared" ref="L31:L32" si="85">SUM(X31,Z31,AB31)</f>
        <v>21</v>
      </c>
      <c r="M31" s="27">
        <f t="shared" ref="M31:M32" si="86">SUM(Y31,AA31,AC31)</f>
        <v>118</v>
      </c>
      <c r="N31" s="27">
        <f t="shared" ref="N31:N32" si="87">SUM(AD31,AF31,AH31)</f>
        <v>19</v>
      </c>
      <c r="O31" s="27">
        <f t="shared" ref="O31:O32" si="88">SUM(AE31,AG31,AI31)</f>
        <v>0</v>
      </c>
      <c r="P31" s="27">
        <f t="shared" ref="P31:P32" si="89">SUM(AJ31,AL31,AN31)</f>
        <v>10</v>
      </c>
      <c r="Q31" s="27">
        <f t="shared" ref="Q31:Q32" si="90">SUM(AK31,AM31,AO31)</f>
        <v>0</v>
      </c>
      <c r="R31" s="27">
        <f>Enero!O31</f>
        <v>0</v>
      </c>
      <c r="S31" s="27">
        <f>Enero!P31</f>
        <v>0</v>
      </c>
      <c r="T31" s="27">
        <f>Febrero!O31</f>
        <v>0</v>
      </c>
      <c r="U31" s="27">
        <f>Febrero!P31</f>
        <v>0</v>
      </c>
      <c r="V31" s="27">
        <f>Marzo!P31</f>
        <v>0</v>
      </c>
      <c r="W31" s="27">
        <f>Marzo!Q31</f>
        <v>0</v>
      </c>
      <c r="X31" s="27">
        <f>Abril!M31</f>
        <v>2</v>
      </c>
      <c r="Y31" s="27">
        <f>Abril!N31</f>
        <v>50</v>
      </c>
      <c r="Z31" s="27">
        <f>Mayo!O31</f>
        <v>14</v>
      </c>
      <c r="AA31" s="27">
        <f>Mayo!P31</f>
        <v>14</v>
      </c>
      <c r="AB31" s="27">
        <f>Junio!O31</f>
        <v>5</v>
      </c>
      <c r="AC31" s="27">
        <f>Junio!P31</f>
        <v>54</v>
      </c>
      <c r="AD31" s="27">
        <f>Julio!O31</f>
        <v>5</v>
      </c>
      <c r="AE31" s="27">
        <f>Julio!P31</f>
        <v>0</v>
      </c>
      <c r="AF31" s="27">
        <f>Agosto!O31</f>
        <v>10</v>
      </c>
      <c r="AG31" s="27">
        <f>Agosto!P31</f>
        <v>0</v>
      </c>
      <c r="AH31" s="27">
        <f>Septiembre!O31</f>
        <v>4</v>
      </c>
      <c r="AI31" s="27">
        <f>Septiembre!P31</f>
        <v>0</v>
      </c>
      <c r="AJ31" s="27">
        <f>Octubre!O31</f>
        <v>7</v>
      </c>
      <c r="AK31" s="27">
        <f>Octubre!P31</f>
        <v>0</v>
      </c>
      <c r="AL31" s="27">
        <f>Noviembre!O31</f>
        <v>1</v>
      </c>
      <c r="AM31" s="27">
        <f>Noviembre!P31</f>
        <v>0</v>
      </c>
      <c r="AN31" s="27">
        <f>Diciembre!O31</f>
        <v>2</v>
      </c>
      <c r="AO31" s="27">
        <f>Diciembre!P31</f>
        <v>0</v>
      </c>
    </row>
    <row r="32" spans="1:41" s="4" customFormat="1" ht="30" x14ac:dyDescent="0.25">
      <c r="A32" s="74"/>
      <c r="B32" s="74"/>
      <c r="C32" s="27" t="s">
        <v>174</v>
      </c>
      <c r="D32" s="27">
        <f t="shared" si="51"/>
        <v>89</v>
      </c>
      <c r="E32" s="27">
        <f t="shared" si="52"/>
        <v>1573</v>
      </c>
      <c r="F32" s="27">
        <f t="shared" si="79"/>
        <v>38</v>
      </c>
      <c r="G32" s="27">
        <f t="shared" si="80"/>
        <v>666</v>
      </c>
      <c r="H32" s="27">
        <f t="shared" si="81"/>
        <v>51</v>
      </c>
      <c r="I32" s="27">
        <f t="shared" si="82"/>
        <v>907</v>
      </c>
      <c r="J32" s="27">
        <f t="shared" si="83"/>
        <v>0</v>
      </c>
      <c r="K32" s="27">
        <f t="shared" si="84"/>
        <v>0</v>
      </c>
      <c r="L32" s="27">
        <f t="shared" si="85"/>
        <v>38</v>
      </c>
      <c r="M32" s="27">
        <f t="shared" si="86"/>
        <v>666</v>
      </c>
      <c r="N32" s="27">
        <f t="shared" si="87"/>
        <v>39</v>
      </c>
      <c r="O32" s="27">
        <f t="shared" si="88"/>
        <v>647</v>
      </c>
      <c r="P32" s="27">
        <f t="shared" si="89"/>
        <v>12</v>
      </c>
      <c r="Q32" s="27">
        <f t="shared" si="90"/>
        <v>260</v>
      </c>
      <c r="R32" s="27">
        <f>Enero!O32</f>
        <v>0</v>
      </c>
      <c r="S32" s="27">
        <f>Enero!P32</f>
        <v>0</v>
      </c>
      <c r="T32" s="27">
        <f>Febrero!O32</f>
        <v>0</v>
      </c>
      <c r="U32" s="27">
        <f>Febrero!P32</f>
        <v>0</v>
      </c>
      <c r="V32" s="27">
        <f>Marzo!P32</f>
        <v>0</v>
      </c>
      <c r="W32" s="27">
        <f>Marzo!Q32</f>
        <v>0</v>
      </c>
      <c r="X32" s="27">
        <f>Abril!M32</f>
        <v>3</v>
      </c>
      <c r="Y32" s="27">
        <f>Abril!N32</f>
        <v>50</v>
      </c>
      <c r="Z32" s="27">
        <f>Mayo!O32</f>
        <v>29</v>
      </c>
      <c r="AA32" s="27">
        <f>Mayo!P32</f>
        <v>561</v>
      </c>
      <c r="AB32" s="27">
        <f>Junio!O32</f>
        <v>6</v>
      </c>
      <c r="AC32" s="27">
        <f>Junio!P32</f>
        <v>55</v>
      </c>
      <c r="AD32" s="27">
        <f>Julio!O32</f>
        <v>7</v>
      </c>
      <c r="AE32" s="27">
        <f>Julio!P32</f>
        <v>7</v>
      </c>
      <c r="AF32" s="27">
        <f>Agosto!O32</f>
        <v>28</v>
      </c>
      <c r="AG32" s="27">
        <f>Agosto!P32</f>
        <v>560</v>
      </c>
      <c r="AH32" s="27">
        <f>Septiembre!O32</f>
        <v>4</v>
      </c>
      <c r="AI32" s="27">
        <f>Septiembre!P32</f>
        <v>80</v>
      </c>
      <c r="AJ32" s="27">
        <f>Octubre!O32</f>
        <v>5</v>
      </c>
      <c r="AK32" s="27">
        <f>Octubre!P32</f>
        <v>120</v>
      </c>
      <c r="AL32" s="27">
        <f>Noviembre!O32</f>
        <v>3</v>
      </c>
      <c r="AM32" s="27">
        <f>Noviembre!P32</f>
        <v>60</v>
      </c>
      <c r="AN32" s="27">
        <f>Diciembre!O32</f>
        <v>4</v>
      </c>
      <c r="AO32" s="27">
        <f>Diciembre!P32</f>
        <v>80</v>
      </c>
    </row>
    <row r="33" spans="1:41" ht="15" customHeight="1" x14ac:dyDescent="0.25">
      <c r="A33" s="82" t="s">
        <v>0</v>
      </c>
      <c r="B33" s="82" t="s">
        <v>65</v>
      </c>
      <c r="C33" s="82" t="s">
        <v>18</v>
      </c>
      <c r="D33" s="76" t="s">
        <v>145</v>
      </c>
      <c r="E33" s="77"/>
      <c r="F33" s="76" t="s">
        <v>146</v>
      </c>
      <c r="G33" s="77"/>
      <c r="H33" s="76" t="s">
        <v>147</v>
      </c>
      <c r="I33" s="77"/>
      <c r="J33" s="76" t="s">
        <v>150</v>
      </c>
      <c r="K33" s="77"/>
      <c r="L33" s="76" t="s">
        <v>151</v>
      </c>
      <c r="M33" s="77"/>
      <c r="N33" s="76" t="s">
        <v>148</v>
      </c>
      <c r="O33" s="77"/>
      <c r="P33" s="76" t="s">
        <v>149</v>
      </c>
      <c r="Q33" s="77"/>
      <c r="R33" s="76" t="s">
        <v>26</v>
      </c>
      <c r="S33" s="77"/>
      <c r="T33" s="76" t="s">
        <v>73</v>
      </c>
      <c r="U33" s="77"/>
      <c r="V33" s="76" t="s">
        <v>80</v>
      </c>
      <c r="W33" s="77"/>
      <c r="X33" s="76" t="s">
        <v>93</v>
      </c>
      <c r="Y33" s="77"/>
      <c r="Z33" s="76" t="s">
        <v>94</v>
      </c>
      <c r="AA33" s="77"/>
      <c r="AB33" s="76" t="s">
        <v>100</v>
      </c>
      <c r="AC33" s="77"/>
      <c r="AD33" s="76" t="s">
        <v>108</v>
      </c>
      <c r="AE33" s="77"/>
      <c r="AF33" s="76" t="s">
        <v>115</v>
      </c>
      <c r="AG33" s="77"/>
      <c r="AH33" s="76" t="s">
        <v>122</v>
      </c>
      <c r="AI33" s="77"/>
      <c r="AJ33" s="76" t="s">
        <v>129</v>
      </c>
      <c r="AK33" s="77"/>
      <c r="AL33" s="76" t="s">
        <v>136</v>
      </c>
      <c r="AM33" s="77"/>
      <c r="AN33" s="76" t="s">
        <v>143</v>
      </c>
      <c r="AO33" s="77"/>
    </row>
    <row r="34" spans="1:41" ht="15" customHeight="1" x14ac:dyDescent="0.25">
      <c r="A34" s="82"/>
      <c r="B34" s="82"/>
      <c r="C34" s="82"/>
      <c r="D34" s="80"/>
      <c r="E34" s="81"/>
      <c r="F34" s="78"/>
      <c r="G34" s="79"/>
      <c r="H34" s="78"/>
      <c r="I34" s="79"/>
      <c r="J34" s="78"/>
      <c r="K34" s="79"/>
      <c r="L34" s="78"/>
      <c r="M34" s="79"/>
      <c r="N34" s="78"/>
      <c r="O34" s="79"/>
      <c r="P34" s="78"/>
      <c r="Q34" s="79"/>
      <c r="R34" s="78"/>
      <c r="S34" s="79"/>
      <c r="T34" s="78"/>
      <c r="U34" s="79"/>
      <c r="V34" s="78"/>
      <c r="W34" s="79"/>
      <c r="X34" s="78"/>
      <c r="Y34" s="79"/>
      <c r="Z34" s="78"/>
      <c r="AA34" s="79"/>
      <c r="AB34" s="78"/>
      <c r="AC34" s="79"/>
      <c r="AD34" s="78"/>
      <c r="AE34" s="79"/>
      <c r="AF34" s="78"/>
      <c r="AG34" s="79"/>
      <c r="AH34" s="78"/>
      <c r="AI34" s="79"/>
      <c r="AJ34" s="78"/>
      <c r="AK34" s="79"/>
      <c r="AL34" s="78"/>
      <c r="AM34" s="79"/>
      <c r="AN34" s="78"/>
      <c r="AO34" s="79"/>
    </row>
    <row r="35" spans="1:41" ht="45" x14ac:dyDescent="0.25">
      <c r="A35" s="82"/>
      <c r="B35" s="82"/>
      <c r="C35" s="82"/>
      <c r="D35" s="7" t="s">
        <v>20</v>
      </c>
      <c r="E35" s="7" t="s">
        <v>21</v>
      </c>
      <c r="F35" s="7" t="s">
        <v>20</v>
      </c>
      <c r="G35" s="7" t="s">
        <v>21</v>
      </c>
      <c r="H35" s="7" t="s">
        <v>20</v>
      </c>
      <c r="I35" s="7" t="s">
        <v>21</v>
      </c>
      <c r="J35" s="7" t="s">
        <v>20</v>
      </c>
      <c r="K35" s="7" t="s">
        <v>21</v>
      </c>
      <c r="L35" s="7" t="s">
        <v>20</v>
      </c>
      <c r="M35" s="7" t="s">
        <v>21</v>
      </c>
      <c r="N35" s="7" t="s">
        <v>20</v>
      </c>
      <c r="O35" s="7" t="s">
        <v>21</v>
      </c>
      <c r="P35" s="7" t="s">
        <v>27</v>
      </c>
      <c r="Q35" s="7" t="s">
        <v>28</v>
      </c>
      <c r="R35" s="7" t="s">
        <v>27</v>
      </c>
      <c r="S35" s="7" t="s">
        <v>28</v>
      </c>
      <c r="T35" s="7" t="s">
        <v>27</v>
      </c>
      <c r="U35" s="7" t="s">
        <v>28</v>
      </c>
      <c r="V35" s="7" t="s">
        <v>27</v>
      </c>
      <c r="W35" s="7" t="s">
        <v>28</v>
      </c>
      <c r="X35" s="7" t="s">
        <v>27</v>
      </c>
      <c r="Y35" s="7" t="s">
        <v>28</v>
      </c>
      <c r="Z35" s="7" t="s">
        <v>27</v>
      </c>
      <c r="AA35" s="7" t="s">
        <v>28</v>
      </c>
      <c r="AB35" s="7" t="s">
        <v>27</v>
      </c>
      <c r="AC35" s="7" t="s">
        <v>28</v>
      </c>
      <c r="AD35" s="7" t="s">
        <v>27</v>
      </c>
      <c r="AE35" s="7" t="s">
        <v>28</v>
      </c>
      <c r="AF35" s="7" t="s">
        <v>27</v>
      </c>
      <c r="AG35" s="7" t="s">
        <v>28</v>
      </c>
      <c r="AH35" s="7" t="s">
        <v>27</v>
      </c>
      <c r="AI35" s="7" t="s">
        <v>28</v>
      </c>
      <c r="AJ35" s="7" t="s">
        <v>27</v>
      </c>
      <c r="AK35" s="7" t="s">
        <v>28</v>
      </c>
      <c r="AL35" s="7" t="s">
        <v>27</v>
      </c>
      <c r="AM35" s="7" t="s">
        <v>28</v>
      </c>
      <c r="AN35" s="7" t="s">
        <v>27</v>
      </c>
      <c r="AO35" s="7" t="s">
        <v>28</v>
      </c>
    </row>
    <row r="36" spans="1:41" ht="30" customHeight="1" x14ac:dyDescent="0.25">
      <c r="A36" s="72">
        <v>1</v>
      </c>
      <c r="B36" s="72" t="s">
        <v>7</v>
      </c>
      <c r="C36" s="19" t="s">
        <v>38</v>
      </c>
      <c r="D36" s="8">
        <f>SUM(R36,T36,V36,X36,Z36,AB36,AD36,AF36,AH36,AJ36,AL36,AN36)</f>
        <v>87</v>
      </c>
      <c r="E36" s="20">
        <f>SUM(S36,U36,W36,Y36,AA36,AC36,AE36,AG36,AI36,AK36,AM36,AO36)</f>
        <v>87</v>
      </c>
      <c r="F36" s="8">
        <f>SUM(R36,T36,V36,X36,Z36,AB36)</f>
        <v>87</v>
      </c>
      <c r="G36" s="10">
        <f>SUM(S36,U36,W36,Y36,AA36,AC36)</f>
        <v>87</v>
      </c>
      <c r="H36" s="8">
        <f t="shared" ref="H36:I38" si="91">SUM(AD36,AF36,AH36,AJ36,AL36,AN36)</f>
        <v>0</v>
      </c>
      <c r="I36" s="10">
        <f t="shared" si="91"/>
        <v>0</v>
      </c>
      <c r="J36" s="8">
        <f t="shared" ref="J36:K38" si="92">SUM(R36,T36,V36)</f>
        <v>38</v>
      </c>
      <c r="K36" s="10">
        <f t="shared" si="92"/>
        <v>38</v>
      </c>
      <c r="L36" s="8">
        <f t="shared" ref="L36:M38" si="93">SUM(X36,Z36,AB36)</f>
        <v>49</v>
      </c>
      <c r="M36" s="10">
        <f t="shared" si="93"/>
        <v>49</v>
      </c>
      <c r="N36" s="8">
        <f t="shared" ref="N36:O38" si="94">SUM(AD36,AF36,AH36)</f>
        <v>0</v>
      </c>
      <c r="O36" s="10">
        <f t="shared" si="94"/>
        <v>0</v>
      </c>
      <c r="P36" s="8">
        <f t="shared" ref="P36:Q38" si="95">SUM(AJ36,AL36,AN36)</f>
        <v>0</v>
      </c>
      <c r="Q36" s="10">
        <f t="shared" si="95"/>
        <v>0</v>
      </c>
      <c r="R36" s="8">
        <f>Enero!O36</f>
        <v>12</v>
      </c>
      <c r="S36" s="10">
        <f>Enero!P36</f>
        <v>12</v>
      </c>
      <c r="T36" s="8">
        <f>Febrero!O36</f>
        <v>12</v>
      </c>
      <c r="U36" s="10">
        <f>Febrero!P36</f>
        <v>12</v>
      </c>
      <c r="V36" s="8">
        <f>Marzo!P36</f>
        <v>14</v>
      </c>
      <c r="W36" s="10">
        <f>Marzo!Q36</f>
        <v>14</v>
      </c>
      <c r="X36" s="8">
        <f>Abril!M36</f>
        <v>12</v>
      </c>
      <c r="Y36" s="10">
        <f>Abril!N36</f>
        <v>12</v>
      </c>
      <c r="Z36" s="8">
        <f>Mayo!O36</f>
        <v>12</v>
      </c>
      <c r="AA36" s="10">
        <f>Mayo!P36</f>
        <v>12</v>
      </c>
      <c r="AB36" s="8">
        <f>Junio!O36</f>
        <v>25</v>
      </c>
      <c r="AC36" s="10">
        <f>Junio!P36</f>
        <v>25</v>
      </c>
      <c r="AD36" s="8">
        <f>Julio!O36</f>
        <v>0</v>
      </c>
      <c r="AE36" s="10">
        <f>Julio!P36</f>
        <v>0</v>
      </c>
      <c r="AF36" s="8">
        <f>Agosto!O36</f>
        <v>0</v>
      </c>
      <c r="AG36" s="10">
        <f>Agosto!P36</f>
        <v>0</v>
      </c>
      <c r="AH36" s="8">
        <f>Septiembre!O36</f>
        <v>0</v>
      </c>
      <c r="AI36" s="10">
        <f>Septiembre!P36</f>
        <v>0</v>
      </c>
      <c r="AJ36" s="8">
        <f>Octubre!O36</f>
        <v>0</v>
      </c>
      <c r="AK36" s="10">
        <f>Octubre!P36</f>
        <v>0</v>
      </c>
      <c r="AL36" s="8">
        <f>Noviembre!O36</f>
        <v>0</v>
      </c>
      <c r="AM36" s="32">
        <f>Noviembre!P36</f>
        <v>0</v>
      </c>
      <c r="AN36" s="8">
        <f>Diciembre!O36</f>
        <v>0</v>
      </c>
      <c r="AO36" s="10">
        <f>Diciembre!P36</f>
        <v>0</v>
      </c>
    </row>
    <row r="37" spans="1:41" s="4" customFormat="1" ht="30" customHeight="1" x14ac:dyDescent="0.25">
      <c r="A37" s="73"/>
      <c r="B37" s="73"/>
      <c r="C37" s="19" t="s">
        <v>39</v>
      </c>
      <c r="D37" s="20">
        <f t="shared" ref="D37:D62" si="96">SUM(R37,T37,V37,X37,Z37,AB37,AD37,AF37,AH37,AJ37,AL37,AN37)</f>
        <v>32</v>
      </c>
      <c r="E37" s="20">
        <f t="shared" ref="E37:E62" si="97">SUM(S37,U37,W37,Y37,AA37,AC37,AE37,AG37,AI37,AK37,AM37,AO37)</f>
        <v>32</v>
      </c>
      <c r="F37" s="20">
        <f t="shared" ref="F37:F62" si="98">SUM(R37,T37,V37,X37,Z37,AB37)</f>
        <v>32</v>
      </c>
      <c r="G37" s="20">
        <f t="shared" ref="G37:G62" si="99">SUM(S37,U37,W37,Y37,AA37,AC37)</f>
        <v>32</v>
      </c>
      <c r="H37" s="19">
        <f t="shared" si="91"/>
        <v>0</v>
      </c>
      <c r="I37" s="19">
        <f t="shared" si="91"/>
        <v>0</v>
      </c>
      <c r="J37" s="19">
        <f t="shared" si="92"/>
        <v>13</v>
      </c>
      <c r="K37" s="19">
        <f t="shared" si="92"/>
        <v>13</v>
      </c>
      <c r="L37" s="19">
        <f t="shared" si="93"/>
        <v>19</v>
      </c>
      <c r="M37" s="19">
        <f t="shared" si="93"/>
        <v>19</v>
      </c>
      <c r="N37" s="19">
        <f t="shared" si="94"/>
        <v>0</v>
      </c>
      <c r="O37" s="19">
        <f t="shared" si="94"/>
        <v>0</v>
      </c>
      <c r="P37" s="19">
        <f t="shared" si="95"/>
        <v>0</v>
      </c>
      <c r="Q37" s="19">
        <f t="shared" si="95"/>
        <v>0</v>
      </c>
      <c r="R37" s="20">
        <f>Enero!O37</f>
        <v>0</v>
      </c>
      <c r="S37" s="20">
        <f>Enero!P37</f>
        <v>0</v>
      </c>
      <c r="T37" s="20">
        <f>Febrero!O37</f>
        <v>4</v>
      </c>
      <c r="U37" s="20">
        <f>Febrero!P37</f>
        <v>4</v>
      </c>
      <c r="V37" s="20">
        <f>Marzo!P37</f>
        <v>9</v>
      </c>
      <c r="W37" s="20">
        <f>Marzo!Q37</f>
        <v>9</v>
      </c>
      <c r="X37" s="20">
        <f>Abril!M37</f>
        <v>0</v>
      </c>
      <c r="Y37" s="20">
        <f>Abril!N37</f>
        <v>0</v>
      </c>
      <c r="Z37" s="20">
        <f>Mayo!O37</f>
        <v>10</v>
      </c>
      <c r="AA37" s="20">
        <f>Mayo!P37</f>
        <v>10</v>
      </c>
      <c r="AB37" s="20">
        <f>Junio!O37</f>
        <v>9</v>
      </c>
      <c r="AC37" s="20">
        <f>Junio!P37</f>
        <v>9</v>
      </c>
      <c r="AD37" s="20">
        <f>Julio!O37</f>
        <v>0</v>
      </c>
      <c r="AE37" s="20">
        <f>Julio!P37</f>
        <v>0</v>
      </c>
      <c r="AF37" s="20">
        <f>Agosto!O37</f>
        <v>0</v>
      </c>
      <c r="AG37" s="20">
        <f>Agosto!P37</f>
        <v>0</v>
      </c>
      <c r="AH37" s="20">
        <f>Septiembre!O37</f>
        <v>0</v>
      </c>
      <c r="AI37" s="20">
        <f>Septiembre!P37</f>
        <v>0</v>
      </c>
      <c r="AJ37" s="20">
        <f>Octubre!O37</f>
        <v>0</v>
      </c>
      <c r="AK37" s="20">
        <f>Octubre!P37</f>
        <v>0</v>
      </c>
      <c r="AL37" s="32">
        <f>Noviembre!O37</f>
        <v>0</v>
      </c>
      <c r="AM37" s="32">
        <f>Noviembre!P37</f>
        <v>0</v>
      </c>
      <c r="AN37" s="20">
        <f>Diciembre!O37</f>
        <v>0</v>
      </c>
      <c r="AO37" s="20">
        <f>Diciembre!P37</f>
        <v>0</v>
      </c>
    </row>
    <row r="38" spans="1:41" ht="30" x14ac:dyDescent="0.25">
      <c r="A38" s="73"/>
      <c r="B38" s="73"/>
      <c r="C38" s="12" t="s">
        <v>165</v>
      </c>
      <c r="D38" s="28">
        <f t="shared" si="96"/>
        <v>34</v>
      </c>
      <c r="E38" s="28">
        <f t="shared" si="97"/>
        <v>34</v>
      </c>
      <c r="F38" s="28">
        <f t="shared" si="98"/>
        <v>34</v>
      </c>
      <c r="G38" s="28">
        <f t="shared" si="99"/>
        <v>34</v>
      </c>
      <c r="H38" s="28">
        <f t="shared" si="91"/>
        <v>0</v>
      </c>
      <c r="I38" s="28">
        <f t="shared" si="91"/>
        <v>0</v>
      </c>
      <c r="J38" s="28">
        <f t="shared" si="92"/>
        <v>12</v>
      </c>
      <c r="K38" s="28">
        <f t="shared" si="92"/>
        <v>12</v>
      </c>
      <c r="L38" s="28">
        <f t="shared" si="93"/>
        <v>22</v>
      </c>
      <c r="M38" s="28">
        <f t="shared" si="93"/>
        <v>22</v>
      </c>
      <c r="N38" s="28">
        <f t="shared" si="94"/>
        <v>0</v>
      </c>
      <c r="O38" s="28">
        <f t="shared" si="94"/>
        <v>0</v>
      </c>
      <c r="P38" s="28">
        <f t="shared" si="95"/>
        <v>0</v>
      </c>
      <c r="Q38" s="28">
        <f t="shared" si="95"/>
        <v>0</v>
      </c>
      <c r="R38" s="20">
        <f>Enero!O38</f>
        <v>2</v>
      </c>
      <c r="S38" s="20">
        <f>Enero!P38</f>
        <v>2</v>
      </c>
      <c r="T38" s="20">
        <f>Febrero!O38</f>
        <v>2</v>
      </c>
      <c r="U38" s="20">
        <f>Febrero!P38</f>
        <v>2</v>
      </c>
      <c r="V38" s="20">
        <f>Marzo!P38</f>
        <v>8</v>
      </c>
      <c r="W38" s="20">
        <f>Marzo!Q38</f>
        <v>8</v>
      </c>
      <c r="X38" s="20">
        <f>Abril!M38</f>
        <v>8</v>
      </c>
      <c r="Y38" s="20">
        <f>Abril!N38</f>
        <v>8</v>
      </c>
      <c r="Z38" s="20">
        <f>Mayo!O38</f>
        <v>0</v>
      </c>
      <c r="AA38" s="20">
        <f>Mayo!P38</f>
        <v>0</v>
      </c>
      <c r="AB38" s="20">
        <f>Junio!O38</f>
        <v>14</v>
      </c>
      <c r="AC38" s="20">
        <f>Junio!P38</f>
        <v>14</v>
      </c>
      <c r="AD38" s="20">
        <f>Julio!O38</f>
        <v>0</v>
      </c>
      <c r="AE38" s="20">
        <f>Julio!P38</f>
        <v>0</v>
      </c>
      <c r="AF38" s="20">
        <f>Agosto!O38</f>
        <v>0</v>
      </c>
      <c r="AG38" s="20">
        <f>Agosto!P38</f>
        <v>0</v>
      </c>
      <c r="AH38" s="20">
        <f>Septiembre!O38</f>
        <v>0</v>
      </c>
      <c r="AI38" s="20">
        <f>Septiembre!P38</f>
        <v>0</v>
      </c>
      <c r="AJ38" s="20">
        <f>Octubre!O38</f>
        <v>0</v>
      </c>
      <c r="AK38" s="20">
        <f>Octubre!P38</f>
        <v>0</v>
      </c>
      <c r="AL38" s="32">
        <f>Noviembre!O38</f>
        <v>0</v>
      </c>
      <c r="AM38" s="32">
        <f>Noviembre!P38</f>
        <v>0</v>
      </c>
      <c r="AN38" s="20">
        <f>Diciembre!O38</f>
        <v>0</v>
      </c>
      <c r="AO38" s="20">
        <f>Diciembre!P38</f>
        <v>0</v>
      </c>
    </row>
    <row r="39" spans="1:41" ht="30" x14ac:dyDescent="0.25">
      <c r="A39" s="73"/>
      <c r="B39" s="73"/>
      <c r="C39" s="19" t="s">
        <v>40</v>
      </c>
      <c r="D39" s="20">
        <f>SUM(R39,T39,V39,X39,Z39,AB39,AD39,AF39,AH39,AJ39,AL39,AN39)</f>
        <v>53</v>
      </c>
      <c r="E39" s="20">
        <f t="shared" si="97"/>
        <v>53</v>
      </c>
      <c r="F39" s="20">
        <f t="shared" si="98"/>
        <v>53</v>
      </c>
      <c r="G39" s="20">
        <f t="shared" si="99"/>
        <v>53</v>
      </c>
      <c r="H39" s="10">
        <f>SUM(AD39,AF39,AH39,AJ39,AL39,AN39)</f>
        <v>0</v>
      </c>
      <c r="I39" s="10">
        <f>SUM(AE39,AG39,AI39,AK39,AM39,AO39)</f>
        <v>0</v>
      </c>
      <c r="J39" s="10">
        <f t="shared" ref="J39:J60" si="100">SUM(R39,T39,V39)</f>
        <v>26</v>
      </c>
      <c r="K39" s="10">
        <f t="shared" ref="K39:K60" si="101">SUM(S39,U39,W39)</f>
        <v>26</v>
      </c>
      <c r="L39" s="10">
        <f t="shared" ref="L39:L60" si="102">SUM(X39,Z39,AB39)</f>
        <v>27</v>
      </c>
      <c r="M39" s="10">
        <f t="shared" ref="M39:M60" si="103">SUM(Y39,AA39,AC39)</f>
        <v>27</v>
      </c>
      <c r="N39" s="10">
        <f t="shared" ref="N39:N60" si="104">SUM(AD39,AF39,AH39)</f>
        <v>0</v>
      </c>
      <c r="O39" s="10">
        <f t="shared" ref="O39:O60" si="105">SUM(AE39,AG39,AI39)</f>
        <v>0</v>
      </c>
      <c r="P39" s="10">
        <f t="shared" ref="P39:P60" si="106">SUM(AJ39,AL39,AN39)</f>
        <v>0</v>
      </c>
      <c r="Q39" s="10">
        <f t="shared" ref="Q39:Q60" si="107">SUM(AK39,AM39,AO39)</f>
        <v>0</v>
      </c>
      <c r="R39" s="20">
        <f>Enero!O39</f>
        <v>10</v>
      </c>
      <c r="S39" s="20">
        <f>Enero!P39</f>
        <v>10</v>
      </c>
      <c r="T39" s="20">
        <f>Febrero!O39</f>
        <v>10</v>
      </c>
      <c r="U39" s="20">
        <f>Febrero!P39</f>
        <v>10</v>
      </c>
      <c r="V39" s="20">
        <f>Marzo!P39</f>
        <v>6</v>
      </c>
      <c r="W39" s="20">
        <f>Marzo!Q39</f>
        <v>6</v>
      </c>
      <c r="X39" s="20">
        <f>Abril!M39</f>
        <v>4</v>
      </c>
      <c r="Y39" s="20">
        <f>Abril!N39</f>
        <v>4</v>
      </c>
      <c r="Z39" s="20">
        <f>Mayo!O39</f>
        <v>12</v>
      </c>
      <c r="AA39" s="20">
        <f>Mayo!P39</f>
        <v>12</v>
      </c>
      <c r="AB39" s="20">
        <f>Junio!O39</f>
        <v>11</v>
      </c>
      <c r="AC39" s="20">
        <f>Junio!P39</f>
        <v>11</v>
      </c>
      <c r="AD39" s="20">
        <f>Julio!O39</f>
        <v>0</v>
      </c>
      <c r="AE39" s="20">
        <f>Julio!P39</f>
        <v>0</v>
      </c>
      <c r="AF39" s="20">
        <f>Agosto!O39</f>
        <v>0</v>
      </c>
      <c r="AG39" s="20">
        <f>Agosto!P39</f>
        <v>0</v>
      </c>
      <c r="AH39" s="20">
        <f>Septiembre!O39</f>
        <v>0</v>
      </c>
      <c r="AI39" s="20">
        <f>Septiembre!P39</f>
        <v>0</v>
      </c>
      <c r="AJ39" s="20">
        <f>Octubre!O39</f>
        <v>0</v>
      </c>
      <c r="AK39" s="20">
        <f>Octubre!P39</f>
        <v>0</v>
      </c>
      <c r="AL39" s="32">
        <f>Noviembre!O39</f>
        <v>0</v>
      </c>
      <c r="AM39" s="32">
        <f>Noviembre!P39</f>
        <v>0</v>
      </c>
      <c r="AN39" s="20">
        <f>Diciembre!O39</f>
        <v>0</v>
      </c>
      <c r="AO39" s="20">
        <f>Diciembre!P39</f>
        <v>0</v>
      </c>
    </row>
    <row r="40" spans="1:41" s="4" customFormat="1" ht="75" x14ac:dyDescent="0.25">
      <c r="A40" s="74"/>
      <c r="B40" s="74"/>
      <c r="C40" s="32" t="s">
        <v>176</v>
      </c>
      <c r="D40" s="32">
        <f t="shared" ref="D40" si="108">SUM(R40,T40,V40,X40,Z40,AB40,AD40,AF40,AH40,AJ40,AL40,AN40)</f>
        <v>1</v>
      </c>
      <c r="E40" s="32">
        <f t="shared" ref="E40" si="109">SUM(S40,U40,W40,Y40,AA40,AC40,AE40,AG40,AI40,AK40,AM40,AO40)</f>
        <v>1</v>
      </c>
      <c r="F40" s="32">
        <f t="shared" ref="F40" si="110">SUM(R40,T40,V40,X40,Z40,AB40)</f>
        <v>1</v>
      </c>
      <c r="G40" s="32">
        <f t="shared" ref="G40" si="111">SUM(S40,U40,W40,Y40,AA40,AC40)</f>
        <v>1</v>
      </c>
      <c r="H40" s="32">
        <f>SUM(AD40,AF40,AH40,AJ40,AL40,AN40)</f>
        <v>0</v>
      </c>
      <c r="I40" s="32">
        <f>SUM(AE40,AG40,AI40,AK40,AM40,AO40)</f>
        <v>0</v>
      </c>
      <c r="J40" s="32">
        <f t="shared" ref="J40" si="112">SUM(R40,T40,V40)</f>
        <v>1</v>
      </c>
      <c r="K40" s="32">
        <f t="shared" ref="K40" si="113">SUM(S40,U40,W40)</f>
        <v>1</v>
      </c>
      <c r="L40" s="32">
        <f t="shared" ref="L40" si="114">SUM(X40,Z40,AB40)</f>
        <v>0</v>
      </c>
      <c r="M40" s="32">
        <f t="shared" ref="M40" si="115">SUM(Y40,AA40,AC40)</f>
        <v>0</v>
      </c>
      <c r="N40" s="32">
        <f t="shared" ref="N40" si="116">SUM(AD40,AF40,AH40)</f>
        <v>0</v>
      </c>
      <c r="O40" s="32">
        <f t="shared" ref="O40" si="117">SUM(AE40,AG40,AI40)</f>
        <v>0</v>
      </c>
      <c r="P40" s="32">
        <f t="shared" ref="P40" si="118">SUM(AJ40,AL40,AN40)</f>
        <v>0</v>
      </c>
      <c r="Q40" s="32">
        <f t="shared" ref="Q40" si="119">SUM(AK40,AM40,AO40)</f>
        <v>0</v>
      </c>
      <c r="R40" s="32">
        <f>Enero!O40</f>
        <v>0</v>
      </c>
      <c r="S40" s="32">
        <f>Enero!P40</f>
        <v>0</v>
      </c>
      <c r="T40" s="32">
        <f>Febrero!O40</f>
        <v>0</v>
      </c>
      <c r="U40" s="32">
        <f>Febrero!P40</f>
        <v>0</v>
      </c>
      <c r="V40" s="32">
        <f>Marzo!P40</f>
        <v>1</v>
      </c>
      <c r="W40" s="32">
        <f>Marzo!Q40</f>
        <v>1</v>
      </c>
      <c r="X40" s="32">
        <f>Abril!M40</f>
        <v>0</v>
      </c>
      <c r="Y40" s="32">
        <f>Abril!N40</f>
        <v>0</v>
      </c>
      <c r="Z40" s="32">
        <f>Mayo!O40</f>
        <v>0</v>
      </c>
      <c r="AA40" s="32">
        <f>Mayo!P40</f>
        <v>0</v>
      </c>
      <c r="AB40" s="32">
        <f>Junio!O40</f>
        <v>0</v>
      </c>
      <c r="AC40" s="32">
        <f>Junio!P40</f>
        <v>0</v>
      </c>
      <c r="AD40" s="32">
        <f>Julio!O40</f>
        <v>0</v>
      </c>
      <c r="AE40" s="32">
        <f>Julio!P40</f>
        <v>0</v>
      </c>
      <c r="AF40" s="32">
        <f>Agosto!O40</f>
        <v>0</v>
      </c>
      <c r="AG40" s="32">
        <f>Agosto!P40</f>
        <v>0</v>
      </c>
      <c r="AH40" s="32">
        <f>Septiembre!O40</f>
        <v>0</v>
      </c>
      <c r="AI40" s="32">
        <f>Septiembre!P40</f>
        <v>0</v>
      </c>
      <c r="AJ40" s="32">
        <f>Octubre!O40</f>
        <v>0</v>
      </c>
      <c r="AK40" s="32">
        <f>Octubre!P40</f>
        <v>0</v>
      </c>
      <c r="AL40" s="32">
        <f>Noviembre!O40</f>
        <v>0</v>
      </c>
      <c r="AM40" s="32">
        <f>Noviembre!P40</f>
        <v>0</v>
      </c>
      <c r="AN40" s="32">
        <f>Diciembre!O40</f>
        <v>0</v>
      </c>
      <c r="AO40" s="32">
        <f>Diciembre!P40</f>
        <v>0</v>
      </c>
    </row>
    <row r="41" spans="1:41" ht="45" x14ac:dyDescent="0.25">
      <c r="A41" s="72">
        <v>2</v>
      </c>
      <c r="B41" s="72" t="s">
        <v>8</v>
      </c>
      <c r="C41" s="19" t="s">
        <v>41</v>
      </c>
      <c r="D41" s="20">
        <f>SUM(R41,T41,V41,X41,Z41,AB41,AD41,AF41,AH41,AJ41,AL41,AN41)</f>
        <v>109</v>
      </c>
      <c r="E41" s="20">
        <f t="shared" si="97"/>
        <v>109</v>
      </c>
      <c r="F41" s="20">
        <f t="shared" si="98"/>
        <v>109</v>
      </c>
      <c r="G41" s="20">
        <f t="shared" si="99"/>
        <v>109</v>
      </c>
      <c r="H41" s="10">
        <f t="shared" ref="H41:H60" si="120">SUM(AD41,AF41,AH41,AJ41,AL41,AN41)</f>
        <v>0</v>
      </c>
      <c r="I41" s="10">
        <f t="shared" ref="I41:I60" si="121">SUM(AE41,AG41,AI41,AK41,AM41,AO41)</f>
        <v>0</v>
      </c>
      <c r="J41" s="10">
        <f t="shared" si="100"/>
        <v>56</v>
      </c>
      <c r="K41" s="10">
        <f t="shared" si="101"/>
        <v>56</v>
      </c>
      <c r="L41" s="10">
        <f t="shared" si="102"/>
        <v>53</v>
      </c>
      <c r="M41" s="10">
        <f t="shared" si="103"/>
        <v>53</v>
      </c>
      <c r="N41" s="10">
        <f t="shared" si="104"/>
        <v>0</v>
      </c>
      <c r="O41" s="10">
        <f t="shared" si="105"/>
        <v>0</v>
      </c>
      <c r="P41" s="10">
        <f t="shared" si="106"/>
        <v>0</v>
      </c>
      <c r="Q41" s="10">
        <f t="shared" si="107"/>
        <v>0</v>
      </c>
      <c r="R41" s="20">
        <f>Enero!O41</f>
        <v>4</v>
      </c>
      <c r="S41" s="20">
        <f>Enero!P41</f>
        <v>4</v>
      </c>
      <c r="T41" s="20">
        <f>Febrero!O41</f>
        <v>19</v>
      </c>
      <c r="U41" s="20">
        <f>Febrero!P41</f>
        <v>19</v>
      </c>
      <c r="V41" s="20">
        <f>Marzo!P41</f>
        <v>33</v>
      </c>
      <c r="W41" s="20">
        <f>Marzo!Q41</f>
        <v>33</v>
      </c>
      <c r="X41" s="20">
        <f>Abril!M41</f>
        <v>20</v>
      </c>
      <c r="Y41" s="20">
        <f>Abril!N41</f>
        <v>20</v>
      </c>
      <c r="Z41" s="20">
        <f>Mayo!O41</f>
        <v>21</v>
      </c>
      <c r="AA41" s="20">
        <f>Mayo!P41</f>
        <v>21</v>
      </c>
      <c r="AB41" s="20">
        <f>Junio!O41</f>
        <v>12</v>
      </c>
      <c r="AC41" s="20">
        <f>Junio!P41</f>
        <v>12</v>
      </c>
      <c r="AD41" s="20">
        <f>Julio!O41</f>
        <v>0</v>
      </c>
      <c r="AE41" s="20">
        <f>Julio!P41</f>
        <v>0</v>
      </c>
      <c r="AF41" s="20">
        <f>Agosto!O41</f>
        <v>0</v>
      </c>
      <c r="AG41" s="20">
        <f>Agosto!P41</f>
        <v>0</v>
      </c>
      <c r="AH41" s="20">
        <f>Septiembre!O41</f>
        <v>0</v>
      </c>
      <c r="AI41" s="20">
        <f>Septiembre!P41</f>
        <v>0</v>
      </c>
      <c r="AJ41" s="20">
        <f>Octubre!O41</f>
        <v>0</v>
      </c>
      <c r="AK41" s="20">
        <f>Octubre!P41</f>
        <v>0</v>
      </c>
      <c r="AL41" s="32">
        <f>Noviembre!O41</f>
        <v>0</v>
      </c>
      <c r="AM41" s="32">
        <f>Noviembre!P41</f>
        <v>0</v>
      </c>
      <c r="AN41" s="20">
        <f>Diciembre!O41</f>
        <v>0</v>
      </c>
      <c r="AO41" s="20">
        <f>Diciembre!P41</f>
        <v>0</v>
      </c>
    </row>
    <row r="42" spans="1:41" ht="45" x14ac:dyDescent="0.25">
      <c r="A42" s="73"/>
      <c r="B42" s="73"/>
      <c r="C42" s="19" t="s">
        <v>42</v>
      </c>
      <c r="D42" s="20">
        <f>SUM(R42,T42,V42,X42,Z42,AB42,AD42,AF42,AH42,AJ42,AL42,AN42)</f>
        <v>109</v>
      </c>
      <c r="E42" s="20">
        <f t="shared" si="97"/>
        <v>109</v>
      </c>
      <c r="F42" s="20">
        <f t="shared" si="98"/>
        <v>109</v>
      </c>
      <c r="G42" s="20">
        <f t="shared" si="99"/>
        <v>109</v>
      </c>
      <c r="H42" s="10">
        <f t="shared" si="120"/>
        <v>0</v>
      </c>
      <c r="I42" s="10">
        <f t="shared" si="121"/>
        <v>0</v>
      </c>
      <c r="J42" s="10">
        <f t="shared" si="100"/>
        <v>56</v>
      </c>
      <c r="K42" s="10">
        <f t="shared" si="101"/>
        <v>56</v>
      </c>
      <c r="L42" s="10">
        <f t="shared" si="102"/>
        <v>53</v>
      </c>
      <c r="M42" s="10">
        <f t="shared" si="103"/>
        <v>53</v>
      </c>
      <c r="N42" s="10">
        <f t="shared" si="104"/>
        <v>0</v>
      </c>
      <c r="O42" s="10">
        <f t="shared" si="105"/>
        <v>0</v>
      </c>
      <c r="P42" s="10">
        <f t="shared" si="106"/>
        <v>0</v>
      </c>
      <c r="Q42" s="10">
        <f t="shared" si="107"/>
        <v>0</v>
      </c>
      <c r="R42" s="20">
        <f>Enero!O42</f>
        <v>4</v>
      </c>
      <c r="S42" s="20">
        <f>Enero!P42</f>
        <v>4</v>
      </c>
      <c r="T42" s="20">
        <f>Febrero!O42</f>
        <v>19</v>
      </c>
      <c r="U42" s="20">
        <f>Febrero!P42</f>
        <v>19</v>
      </c>
      <c r="V42" s="20">
        <f>Marzo!P42</f>
        <v>33</v>
      </c>
      <c r="W42" s="20">
        <f>Marzo!Q42</f>
        <v>33</v>
      </c>
      <c r="X42" s="20">
        <f>Abril!M42</f>
        <v>20</v>
      </c>
      <c r="Y42" s="20">
        <f>Abril!N42</f>
        <v>20</v>
      </c>
      <c r="Z42" s="20">
        <f>Mayo!O42</f>
        <v>21</v>
      </c>
      <c r="AA42" s="20">
        <f>Mayo!P42</f>
        <v>21</v>
      </c>
      <c r="AB42" s="20">
        <f>Junio!O42</f>
        <v>12</v>
      </c>
      <c r="AC42" s="20">
        <f>Junio!P42</f>
        <v>12</v>
      </c>
      <c r="AD42" s="20">
        <f>Julio!O42</f>
        <v>0</v>
      </c>
      <c r="AE42" s="20">
        <f>Julio!P42</f>
        <v>0</v>
      </c>
      <c r="AF42" s="20">
        <f>Agosto!O42</f>
        <v>0</v>
      </c>
      <c r="AG42" s="20">
        <f>Agosto!P42</f>
        <v>0</v>
      </c>
      <c r="AH42" s="20">
        <f>Septiembre!O42</f>
        <v>0</v>
      </c>
      <c r="AI42" s="20">
        <f>Septiembre!P42</f>
        <v>0</v>
      </c>
      <c r="AJ42" s="20">
        <f>Octubre!O42</f>
        <v>0</v>
      </c>
      <c r="AK42" s="20">
        <f>Octubre!P42</f>
        <v>0</v>
      </c>
      <c r="AL42" s="32">
        <f>Noviembre!O42</f>
        <v>0</v>
      </c>
      <c r="AM42" s="32">
        <f>Noviembre!P42</f>
        <v>0</v>
      </c>
      <c r="AN42" s="20">
        <f>Diciembre!O42</f>
        <v>0</v>
      </c>
      <c r="AO42" s="20">
        <f>Diciembre!P42</f>
        <v>0</v>
      </c>
    </row>
    <row r="43" spans="1:41" s="4" customFormat="1" ht="30" x14ac:dyDescent="0.25">
      <c r="A43" s="73"/>
      <c r="B43" s="73"/>
      <c r="C43" s="12" t="s">
        <v>166</v>
      </c>
      <c r="D43" s="20">
        <f>AN43</f>
        <v>0</v>
      </c>
      <c r="E43" s="20">
        <f>AO43</f>
        <v>0</v>
      </c>
      <c r="F43" s="20">
        <f>AB43</f>
        <v>198</v>
      </c>
      <c r="G43" s="20">
        <f>AC43</f>
        <v>198</v>
      </c>
      <c r="H43" s="19">
        <f>AN43</f>
        <v>0</v>
      </c>
      <c r="I43" s="20">
        <f>AO43</f>
        <v>0</v>
      </c>
      <c r="J43" s="19">
        <f>V43</f>
        <v>184</v>
      </c>
      <c r="K43" s="20">
        <f>W43</f>
        <v>184</v>
      </c>
      <c r="L43" s="19">
        <f>AB43</f>
        <v>198</v>
      </c>
      <c r="M43" s="20">
        <f>AC43</f>
        <v>198</v>
      </c>
      <c r="N43" s="19">
        <f>AH43</f>
        <v>0</v>
      </c>
      <c r="O43" s="20">
        <f>AI43</f>
        <v>0</v>
      </c>
      <c r="P43" s="19">
        <f>AN43</f>
        <v>0</v>
      </c>
      <c r="Q43" s="20">
        <f>AO43</f>
        <v>0</v>
      </c>
      <c r="R43" s="20">
        <f>Enero!O43</f>
        <v>137</v>
      </c>
      <c r="S43" s="20">
        <f>Enero!P43</f>
        <v>137</v>
      </c>
      <c r="T43" s="20">
        <f>Febrero!O43</f>
        <v>154</v>
      </c>
      <c r="U43" s="20">
        <f>Febrero!P43</f>
        <v>154</v>
      </c>
      <c r="V43" s="20">
        <f>Marzo!P43</f>
        <v>184</v>
      </c>
      <c r="W43" s="20">
        <f>Marzo!Q43</f>
        <v>184</v>
      </c>
      <c r="X43" s="20">
        <f>Abril!M43</f>
        <v>180</v>
      </c>
      <c r="Y43" s="20">
        <f>Abril!N43</f>
        <v>180</v>
      </c>
      <c r="Z43" s="20">
        <f>Mayo!O43</f>
        <v>189</v>
      </c>
      <c r="AA43" s="20">
        <f>Mayo!P43</f>
        <v>189</v>
      </c>
      <c r="AB43" s="20">
        <f>Junio!O43</f>
        <v>198</v>
      </c>
      <c r="AC43" s="20">
        <f>Junio!P43</f>
        <v>198</v>
      </c>
      <c r="AD43" s="20">
        <f>Julio!O43</f>
        <v>0</v>
      </c>
      <c r="AE43" s="20">
        <f>Julio!P43</f>
        <v>0</v>
      </c>
      <c r="AF43" s="20">
        <f>Agosto!O43</f>
        <v>0</v>
      </c>
      <c r="AG43" s="20">
        <f>Agosto!P43</f>
        <v>0</v>
      </c>
      <c r="AH43" s="20">
        <f>Septiembre!O43</f>
        <v>0</v>
      </c>
      <c r="AI43" s="20">
        <f>Septiembre!P43</f>
        <v>0</v>
      </c>
      <c r="AJ43" s="20">
        <f>Octubre!O43</f>
        <v>0</v>
      </c>
      <c r="AK43" s="20">
        <f>Octubre!P43</f>
        <v>0</v>
      </c>
      <c r="AL43" s="32">
        <f>Noviembre!O43</f>
        <v>0</v>
      </c>
      <c r="AM43" s="32">
        <f>Noviembre!P43</f>
        <v>0</v>
      </c>
      <c r="AN43" s="20">
        <f>Diciembre!O43</f>
        <v>0</v>
      </c>
      <c r="AO43" s="20">
        <f>Diciembre!P43</f>
        <v>0</v>
      </c>
    </row>
    <row r="44" spans="1:41" ht="45" x14ac:dyDescent="0.25">
      <c r="A44" s="73"/>
      <c r="B44" s="73"/>
      <c r="C44" s="19" t="s">
        <v>43</v>
      </c>
      <c r="D44" s="20">
        <f t="shared" si="96"/>
        <v>30</v>
      </c>
      <c r="E44" s="20">
        <f t="shared" si="97"/>
        <v>30</v>
      </c>
      <c r="F44" s="20">
        <f t="shared" si="98"/>
        <v>30</v>
      </c>
      <c r="G44" s="20">
        <f t="shared" si="99"/>
        <v>30</v>
      </c>
      <c r="H44" s="10">
        <f t="shared" si="120"/>
        <v>0</v>
      </c>
      <c r="I44" s="10">
        <f t="shared" si="121"/>
        <v>0</v>
      </c>
      <c r="J44" s="10">
        <f t="shared" si="100"/>
        <v>4</v>
      </c>
      <c r="K44" s="10">
        <f t="shared" si="101"/>
        <v>4</v>
      </c>
      <c r="L44" s="10">
        <f t="shared" si="102"/>
        <v>26</v>
      </c>
      <c r="M44" s="10">
        <f t="shared" si="103"/>
        <v>26</v>
      </c>
      <c r="N44" s="10">
        <f t="shared" si="104"/>
        <v>0</v>
      </c>
      <c r="O44" s="10">
        <f t="shared" si="105"/>
        <v>0</v>
      </c>
      <c r="P44" s="10">
        <f t="shared" si="106"/>
        <v>0</v>
      </c>
      <c r="Q44" s="10">
        <f t="shared" si="107"/>
        <v>0</v>
      </c>
      <c r="R44" s="20">
        <f>Enero!O44</f>
        <v>0</v>
      </c>
      <c r="S44" s="20">
        <f>Enero!P44</f>
        <v>0</v>
      </c>
      <c r="T44" s="20">
        <f>Febrero!O44</f>
        <v>2</v>
      </c>
      <c r="U44" s="20">
        <f>Febrero!P44</f>
        <v>2</v>
      </c>
      <c r="V44" s="20">
        <f>Marzo!P44</f>
        <v>2</v>
      </c>
      <c r="W44" s="20">
        <f>Marzo!Q44</f>
        <v>2</v>
      </c>
      <c r="X44" s="20">
        <f>Abril!M44</f>
        <v>23</v>
      </c>
      <c r="Y44" s="20">
        <f>Abril!N44</f>
        <v>23</v>
      </c>
      <c r="Z44" s="20">
        <f>Mayo!O44</f>
        <v>0</v>
      </c>
      <c r="AA44" s="20">
        <f>Mayo!P44</f>
        <v>0</v>
      </c>
      <c r="AB44" s="20">
        <f>Junio!O44</f>
        <v>3</v>
      </c>
      <c r="AC44" s="20">
        <f>Junio!P44</f>
        <v>3</v>
      </c>
      <c r="AD44" s="20">
        <f>Julio!O44</f>
        <v>0</v>
      </c>
      <c r="AE44" s="20">
        <f>Julio!P44</f>
        <v>0</v>
      </c>
      <c r="AF44" s="20">
        <f>Agosto!O44</f>
        <v>0</v>
      </c>
      <c r="AG44" s="20">
        <f>Agosto!P44</f>
        <v>0</v>
      </c>
      <c r="AH44" s="20">
        <f>Septiembre!O44</f>
        <v>0</v>
      </c>
      <c r="AI44" s="20">
        <f>Septiembre!P44</f>
        <v>0</v>
      </c>
      <c r="AJ44" s="20">
        <f>Octubre!O44</f>
        <v>0</v>
      </c>
      <c r="AK44" s="20">
        <f>Octubre!P44</f>
        <v>0</v>
      </c>
      <c r="AL44" s="32">
        <f>Noviembre!O44</f>
        <v>0</v>
      </c>
      <c r="AM44" s="32">
        <f>Noviembre!P44</f>
        <v>0</v>
      </c>
      <c r="AN44" s="20">
        <f>Diciembre!O44</f>
        <v>0</v>
      </c>
      <c r="AO44" s="20">
        <f>Diciembre!P44</f>
        <v>0</v>
      </c>
    </row>
    <row r="45" spans="1:41" s="4" customFormat="1" ht="60" x14ac:dyDescent="0.25">
      <c r="A45" s="74"/>
      <c r="B45" s="74"/>
      <c r="C45" s="41" t="s">
        <v>181</v>
      </c>
      <c r="D45" s="41">
        <f t="shared" si="96"/>
        <v>15</v>
      </c>
      <c r="E45" s="41">
        <f t="shared" si="97"/>
        <v>15</v>
      </c>
      <c r="F45" s="41">
        <f t="shared" ref="F45" si="122">SUM(R45,T45,V45,X45,Z45,AB45)</f>
        <v>15</v>
      </c>
      <c r="G45" s="41">
        <f t="shared" ref="G45" si="123">SUM(S45,U45,W45,Y45,AA45,AC45)</f>
        <v>15</v>
      </c>
      <c r="H45" s="41">
        <f t="shared" si="120"/>
        <v>0</v>
      </c>
      <c r="I45" s="41">
        <f t="shared" si="121"/>
        <v>0</v>
      </c>
      <c r="J45" s="41">
        <f t="shared" si="100"/>
        <v>0</v>
      </c>
      <c r="K45" s="41">
        <f t="shared" si="101"/>
        <v>0</v>
      </c>
      <c r="L45" s="41">
        <f t="shared" si="102"/>
        <v>15</v>
      </c>
      <c r="M45" s="41">
        <f t="shared" si="103"/>
        <v>15</v>
      </c>
      <c r="N45" s="41">
        <f t="shared" si="104"/>
        <v>0</v>
      </c>
      <c r="O45" s="41">
        <f t="shared" si="105"/>
        <v>0</v>
      </c>
      <c r="P45" s="41">
        <f t="shared" si="106"/>
        <v>0</v>
      </c>
      <c r="Q45" s="41">
        <f t="shared" si="107"/>
        <v>0</v>
      </c>
      <c r="R45" s="41">
        <f>Enero!O45</f>
        <v>0</v>
      </c>
      <c r="S45" s="41">
        <f>Enero!P45</f>
        <v>0</v>
      </c>
      <c r="T45" s="41">
        <f>Febrero!O45</f>
        <v>0</v>
      </c>
      <c r="U45" s="41">
        <f>Febrero!P45</f>
        <v>0</v>
      </c>
      <c r="V45" s="41">
        <f>Marzo!P45</f>
        <v>0</v>
      </c>
      <c r="W45" s="41">
        <f>Marzo!Q45</f>
        <v>0</v>
      </c>
      <c r="X45" s="41">
        <f>Abril!M45</f>
        <v>1</v>
      </c>
      <c r="Y45" s="41">
        <f>Abril!N45</f>
        <v>1</v>
      </c>
      <c r="Z45" s="41">
        <f>Mayo!O45</f>
        <v>12</v>
      </c>
      <c r="AA45" s="41">
        <f>Mayo!P45</f>
        <v>12</v>
      </c>
      <c r="AB45" s="41">
        <f>Junio!O45</f>
        <v>2</v>
      </c>
      <c r="AC45" s="41">
        <f>Junio!P45</f>
        <v>2</v>
      </c>
      <c r="AD45" s="41">
        <f>Julio!O45</f>
        <v>0</v>
      </c>
      <c r="AE45" s="41">
        <f>Julio!P45</f>
        <v>0</v>
      </c>
      <c r="AF45" s="41">
        <f>Agosto!O45</f>
        <v>0</v>
      </c>
      <c r="AG45" s="41">
        <f>Agosto!P45</f>
        <v>0</v>
      </c>
      <c r="AH45" s="41">
        <f>Septiembre!O45</f>
        <v>0</v>
      </c>
      <c r="AI45" s="41">
        <f>Septiembre!P45</f>
        <v>0</v>
      </c>
      <c r="AJ45" s="41">
        <f>Octubre!O45</f>
        <v>0</v>
      </c>
      <c r="AK45" s="41">
        <f>Octubre!P45</f>
        <v>0</v>
      </c>
      <c r="AL45" s="41">
        <f>Noviembre!O45</f>
        <v>0</v>
      </c>
      <c r="AM45" s="41">
        <f>Noviembre!P45</f>
        <v>0</v>
      </c>
      <c r="AN45" s="41">
        <f>Diciembre!O45</f>
        <v>0</v>
      </c>
      <c r="AO45" s="41">
        <f>Diciembre!P45</f>
        <v>0</v>
      </c>
    </row>
    <row r="46" spans="1:41" ht="45" customHeight="1" x14ac:dyDescent="0.25">
      <c r="A46" s="72">
        <v>3</v>
      </c>
      <c r="B46" s="72" t="s">
        <v>9</v>
      </c>
      <c r="C46" s="19" t="s">
        <v>163</v>
      </c>
      <c r="D46" s="20">
        <f t="shared" si="96"/>
        <v>92</v>
      </c>
      <c r="E46" s="20">
        <f t="shared" si="97"/>
        <v>92</v>
      </c>
      <c r="F46" s="20">
        <f t="shared" si="98"/>
        <v>92</v>
      </c>
      <c r="G46" s="20">
        <f t="shared" si="99"/>
        <v>92</v>
      </c>
      <c r="H46" s="10">
        <f t="shared" si="120"/>
        <v>0</v>
      </c>
      <c r="I46" s="10">
        <f t="shared" si="121"/>
        <v>0</v>
      </c>
      <c r="J46" s="10">
        <f t="shared" si="100"/>
        <v>53</v>
      </c>
      <c r="K46" s="10">
        <f t="shared" si="101"/>
        <v>53</v>
      </c>
      <c r="L46" s="10">
        <f t="shared" si="102"/>
        <v>39</v>
      </c>
      <c r="M46" s="10">
        <f t="shared" si="103"/>
        <v>39</v>
      </c>
      <c r="N46" s="10">
        <f t="shared" si="104"/>
        <v>0</v>
      </c>
      <c r="O46" s="10">
        <f t="shared" si="105"/>
        <v>0</v>
      </c>
      <c r="P46" s="10">
        <f t="shared" si="106"/>
        <v>0</v>
      </c>
      <c r="Q46" s="10">
        <f t="shared" si="107"/>
        <v>0</v>
      </c>
      <c r="R46" s="20">
        <f>Enero!O46</f>
        <v>29</v>
      </c>
      <c r="S46" s="20">
        <f>Enero!P46</f>
        <v>29</v>
      </c>
      <c r="T46" s="20">
        <f>Febrero!O46</f>
        <v>5</v>
      </c>
      <c r="U46" s="20">
        <f>Febrero!P46</f>
        <v>5</v>
      </c>
      <c r="V46" s="20">
        <f>Marzo!P46</f>
        <v>19</v>
      </c>
      <c r="W46" s="20">
        <f>Marzo!Q46</f>
        <v>19</v>
      </c>
      <c r="X46" s="20">
        <f>Abril!M46</f>
        <v>10</v>
      </c>
      <c r="Y46" s="20">
        <f>Abril!N46</f>
        <v>10</v>
      </c>
      <c r="Z46" s="20">
        <f>Mayo!O46</f>
        <v>14</v>
      </c>
      <c r="AA46" s="20">
        <f>Mayo!P46</f>
        <v>14</v>
      </c>
      <c r="AB46" s="20">
        <f>Junio!O46</f>
        <v>15</v>
      </c>
      <c r="AC46" s="20">
        <f>Junio!P46</f>
        <v>15</v>
      </c>
      <c r="AD46" s="20">
        <f>Julio!O46</f>
        <v>0</v>
      </c>
      <c r="AE46" s="20">
        <f>Julio!P46</f>
        <v>0</v>
      </c>
      <c r="AF46" s="20">
        <f>Agosto!O46</f>
        <v>0</v>
      </c>
      <c r="AG46" s="20">
        <f>Agosto!P46</f>
        <v>0</v>
      </c>
      <c r="AH46" s="20">
        <f>Septiembre!O46</f>
        <v>0</v>
      </c>
      <c r="AI46" s="20">
        <f>Septiembre!P46</f>
        <v>0</v>
      </c>
      <c r="AJ46" s="20">
        <f>Octubre!O46</f>
        <v>0</v>
      </c>
      <c r="AK46" s="20">
        <f>Octubre!P46</f>
        <v>0</v>
      </c>
      <c r="AL46" s="32">
        <f>Noviembre!O46</f>
        <v>0</v>
      </c>
      <c r="AM46" s="32">
        <f>Noviembre!P46</f>
        <v>0</v>
      </c>
      <c r="AN46" s="20">
        <f>Diciembre!O46</f>
        <v>0</v>
      </c>
      <c r="AO46" s="20">
        <f>Diciembre!P46</f>
        <v>0</v>
      </c>
    </row>
    <row r="47" spans="1:41" ht="60" x14ac:dyDescent="0.25">
      <c r="A47" s="74"/>
      <c r="B47" s="74"/>
      <c r="C47" s="19" t="s">
        <v>164</v>
      </c>
      <c r="D47" s="20">
        <f t="shared" si="96"/>
        <v>7</v>
      </c>
      <c r="E47" s="20">
        <f t="shared" si="97"/>
        <v>7</v>
      </c>
      <c r="F47" s="20">
        <f t="shared" si="98"/>
        <v>7</v>
      </c>
      <c r="G47" s="20">
        <f t="shared" si="99"/>
        <v>7</v>
      </c>
      <c r="H47" s="10">
        <f t="shared" si="120"/>
        <v>0</v>
      </c>
      <c r="I47" s="10">
        <f t="shared" si="121"/>
        <v>0</v>
      </c>
      <c r="J47" s="10">
        <f t="shared" si="100"/>
        <v>7</v>
      </c>
      <c r="K47" s="10">
        <f t="shared" si="101"/>
        <v>7</v>
      </c>
      <c r="L47" s="10">
        <f t="shared" si="102"/>
        <v>0</v>
      </c>
      <c r="M47" s="10">
        <f t="shared" si="103"/>
        <v>0</v>
      </c>
      <c r="N47" s="10">
        <f t="shared" si="104"/>
        <v>0</v>
      </c>
      <c r="O47" s="10">
        <f t="shared" si="105"/>
        <v>0</v>
      </c>
      <c r="P47" s="10">
        <f t="shared" si="106"/>
        <v>0</v>
      </c>
      <c r="Q47" s="10">
        <f t="shared" si="107"/>
        <v>0</v>
      </c>
      <c r="R47" s="20">
        <f>Enero!O47</f>
        <v>6</v>
      </c>
      <c r="S47" s="20">
        <f>Enero!P47</f>
        <v>6</v>
      </c>
      <c r="T47" s="20">
        <f>Febrero!O47</f>
        <v>0</v>
      </c>
      <c r="U47" s="20">
        <f>Febrero!P47</f>
        <v>0</v>
      </c>
      <c r="V47" s="20">
        <f>Marzo!P47</f>
        <v>1</v>
      </c>
      <c r="W47" s="20">
        <f>Marzo!Q47</f>
        <v>1</v>
      </c>
      <c r="X47" s="20">
        <f>Abril!M47</f>
        <v>0</v>
      </c>
      <c r="Y47" s="20">
        <f>Abril!N47</f>
        <v>0</v>
      </c>
      <c r="Z47" s="20">
        <f>Mayo!O47</f>
        <v>0</v>
      </c>
      <c r="AA47" s="20">
        <f>Mayo!P47</f>
        <v>0</v>
      </c>
      <c r="AB47" s="20">
        <f>Junio!O47</f>
        <v>0</v>
      </c>
      <c r="AC47" s="20">
        <f>Junio!P47</f>
        <v>0</v>
      </c>
      <c r="AD47" s="20">
        <f>Julio!O47</f>
        <v>0</v>
      </c>
      <c r="AE47" s="20">
        <f>Julio!P47</f>
        <v>0</v>
      </c>
      <c r="AF47" s="20">
        <f>Agosto!O47</f>
        <v>0</v>
      </c>
      <c r="AG47" s="20">
        <f>Agosto!P47</f>
        <v>0</v>
      </c>
      <c r="AH47" s="20">
        <f>Septiembre!O47</f>
        <v>0</v>
      </c>
      <c r="AI47" s="20">
        <f>Septiembre!P47</f>
        <v>0</v>
      </c>
      <c r="AJ47" s="20">
        <f>Octubre!O47</f>
        <v>0</v>
      </c>
      <c r="AK47" s="20">
        <f>Octubre!P47</f>
        <v>0</v>
      </c>
      <c r="AL47" s="32">
        <f>Noviembre!O47</f>
        <v>0</v>
      </c>
      <c r="AM47" s="32">
        <f>Noviembre!P47</f>
        <v>0</v>
      </c>
      <c r="AN47" s="20">
        <f>Diciembre!O47</f>
        <v>0</v>
      </c>
      <c r="AO47" s="20">
        <f>Diciembre!P47</f>
        <v>0</v>
      </c>
    </row>
    <row r="48" spans="1:41" ht="60" x14ac:dyDescent="0.25">
      <c r="A48" s="16">
        <v>4</v>
      </c>
      <c r="B48" s="16" t="s">
        <v>10</v>
      </c>
      <c r="C48" s="16" t="s">
        <v>44</v>
      </c>
      <c r="D48" s="14">
        <f t="shared" si="96"/>
        <v>0.5</v>
      </c>
      <c r="E48" s="20">
        <v>608114</v>
      </c>
      <c r="F48" s="14">
        <f t="shared" si="98"/>
        <v>0.5</v>
      </c>
      <c r="G48" s="20">
        <v>608114</v>
      </c>
      <c r="H48" s="10">
        <f t="shared" si="120"/>
        <v>0</v>
      </c>
      <c r="I48" s="10">
        <f t="shared" si="121"/>
        <v>0</v>
      </c>
      <c r="J48" s="14">
        <f t="shared" si="100"/>
        <v>0.5</v>
      </c>
      <c r="K48" s="10">
        <v>608114</v>
      </c>
      <c r="L48" s="10">
        <f t="shared" si="102"/>
        <v>0</v>
      </c>
      <c r="M48" s="10">
        <f t="shared" si="103"/>
        <v>0</v>
      </c>
      <c r="N48" s="10">
        <f t="shared" si="104"/>
        <v>0</v>
      </c>
      <c r="O48" s="10">
        <f t="shared" si="105"/>
        <v>0</v>
      </c>
      <c r="P48" s="10">
        <f t="shared" si="106"/>
        <v>0</v>
      </c>
      <c r="Q48" s="10">
        <f t="shared" si="107"/>
        <v>0</v>
      </c>
      <c r="R48" s="14">
        <f>Enero!O48</f>
        <v>0.5</v>
      </c>
      <c r="S48" s="20">
        <f>Enero!P48</f>
        <v>608114</v>
      </c>
      <c r="T48" s="20">
        <f>Febrero!O48</f>
        <v>0</v>
      </c>
      <c r="U48" s="20">
        <f>Febrero!P48</f>
        <v>0</v>
      </c>
      <c r="V48" s="20">
        <f>Marzo!P48</f>
        <v>0</v>
      </c>
      <c r="W48" s="20">
        <f>Marzo!Q48</f>
        <v>0</v>
      </c>
      <c r="X48" s="14">
        <f>Abril!M48</f>
        <v>0</v>
      </c>
      <c r="Y48" s="20">
        <f>Abril!N48</f>
        <v>0</v>
      </c>
      <c r="Z48" s="20">
        <f>Mayo!O48</f>
        <v>0</v>
      </c>
      <c r="AA48" s="20">
        <f>Mayo!P48</f>
        <v>0</v>
      </c>
      <c r="AB48" s="20">
        <f>Junio!O48</f>
        <v>0</v>
      </c>
      <c r="AC48" s="20">
        <f>Junio!P48</f>
        <v>0</v>
      </c>
      <c r="AD48" s="20">
        <f>Julio!O48</f>
        <v>0</v>
      </c>
      <c r="AE48" s="20">
        <f>Julio!P48</f>
        <v>0</v>
      </c>
      <c r="AF48" s="20">
        <f>Agosto!O48</f>
        <v>0</v>
      </c>
      <c r="AG48" s="20">
        <f>Agosto!P48</f>
        <v>0</v>
      </c>
      <c r="AH48" s="20">
        <f>Septiembre!O48</f>
        <v>0</v>
      </c>
      <c r="AI48" s="20">
        <f>Septiembre!P48</f>
        <v>0</v>
      </c>
      <c r="AJ48" s="20">
        <f>Octubre!O48</f>
        <v>0</v>
      </c>
      <c r="AK48" s="20">
        <f>Octubre!P48</f>
        <v>0</v>
      </c>
      <c r="AL48" s="32">
        <f>Noviembre!O48</f>
        <v>0</v>
      </c>
      <c r="AM48" s="32">
        <f>Noviembre!P48</f>
        <v>0</v>
      </c>
      <c r="AN48" s="20">
        <f>Diciembre!O48</f>
        <v>0</v>
      </c>
      <c r="AO48" s="20">
        <f>Diciembre!P48</f>
        <v>0</v>
      </c>
    </row>
    <row r="49" spans="1:41" ht="45" customHeight="1" x14ac:dyDescent="0.25">
      <c r="A49" s="72">
        <v>5</v>
      </c>
      <c r="B49" s="72" t="s">
        <v>11</v>
      </c>
      <c r="C49" s="16" t="s">
        <v>38</v>
      </c>
      <c r="D49" s="20">
        <f t="shared" si="96"/>
        <v>29</v>
      </c>
      <c r="E49" s="20">
        <f t="shared" si="97"/>
        <v>27</v>
      </c>
      <c r="F49" s="20">
        <f t="shared" si="98"/>
        <v>29</v>
      </c>
      <c r="G49" s="20">
        <f t="shared" si="99"/>
        <v>27</v>
      </c>
      <c r="H49" s="10">
        <f t="shared" si="120"/>
        <v>0</v>
      </c>
      <c r="I49" s="10">
        <f t="shared" si="121"/>
        <v>0</v>
      </c>
      <c r="J49" s="10">
        <f t="shared" si="100"/>
        <v>15</v>
      </c>
      <c r="K49" s="10">
        <f t="shared" si="101"/>
        <v>15</v>
      </c>
      <c r="L49" s="10">
        <f t="shared" si="102"/>
        <v>14</v>
      </c>
      <c r="M49" s="10">
        <f t="shared" si="103"/>
        <v>12</v>
      </c>
      <c r="N49" s="10">
        <f t="shared" si="104"/>
        <v>0</v>
      </c>
      <c r="O49" s="10">
        <f t="shared" si="105"/>
        <v>0</v>
      </c>
      <c r="P49" s="10">
        <f t="shared" si="106"/>
        <v>0</v>
      </c>
      <c r="Q49" s="10">
        <f t="shared" si="107"/>
        <v>0</v>
      </c>
      <c r="R49" s="20">
        <f>Enero!O49</f>
        <v>3</v>
      </c>
      <c r="S49" s="20">
        <f>Enero!P49</f>
        <v>3</v>
      </c>
      <c r="T49" s="20">
        <f>Febrero!O49</f>
        <v>6</v>
      </c>
      <c r="U49" s="20">
        <f>Febrero!P49</f>
        <v>6</v>
      </c>
      <c r="V49" s="20">
        <f>Marzo!P49</f>
        <v>6</v>
      </c>
      <c r="W49" s="20">
        <f>Marzo!Q49</f>
        <v>6</v>
      </c>
      <c r="X49" s="20">
        <f>Abril!M49</f>
        <v>6</v>
      </c>
      <c r="Y49" s="20">
        <f>Abril!N49</f>
        <v>6</v>
      </c>
      <c r="Z49" s="20">
        <f>Mayo!O49</f>
        <v>4</v>
      </c>
      <c r="AA49" s="20">
        <f>Mayo!P49</f>
        <v>4</v>
      </c>
      <c r="AB49" s="20">
        <f>Junio!O49</f>
        <v>4</v>
      </c>
      <c r="AC49" s="20">
        <f>Junio!P49</f>
        <v>2</v>
      </c>
      <c r="AD49" s="20">
        <f>Julio!O49</f>
        <v>0</v>
      </c>
      <c r="AE49" s="20">
        <f>Julio!P49</f>
        <v>0</v>
      </c>
      <c r="AF49" s="20">
        <f>Agosto!O49</f>
        <v>0</v>
      </c>
      <c r="AG49" s="20">
        <f>Agosto!P49</f>
        <v>0</v>
      </c>
      <c r="AH49" s="20">
        <f>Septiembre!O49</f>
        <v>0</v>
      </c>
      <c r="AI49" s="20">
        <f>Septiembre!P49</f>
        <v>0</v>
      </c>
      <c r="AJ49" s="20">
        <f>Octubre!O49</f>
        <v>0</v>
      </c>
      <c r="AK49" s="20">
        <f>Octubre!P49</f>
        <v>0</v>
      </c>
      <c r="AL49" s="32">
        <f>Noviembre!O49</f>
        <v>0</v>
      </c>
      <c r="AM49" s="32">
        <f>Noviembre!P49</f>
        <v>0</v>
      </c>
      <c r="AN49" s="20">
        <f>Diciembre!O49</f>
        <v>0</v>
      </c>
      <c r="AO49" s="20">
        <f>Diciembre!P49</f>
        <v>0</v>
      </c>
    </row>
    <row r="50" spans="1:41" ht="30" x14ac:dyDescent="0.25">
      <c r="A50" s="74"/>
      <c r="B50" s="74"/>
      <c r="C50" s="16" t="s">
        <v>45</v>
      </c>
      <c r="D50" s="20">
        <f t="shared" si="96"/>
        <v>29</v>
      </c>
      <c r="E50" s="20">
        <f t="shared" si="97"/>
        <v>27</v>
      </c>
      <c r="F50" s="20">
        <f t="shared" si="98"/>
        <v>29</v>
      </c>
      <c r="G50" s="20">
        <f t="shared" si="99"/>
        <v>27</v>
      </c>
      <c r="H50" s="10">
        <f t="shared" si="120"/>
        <v>0</v>
      </c>
      <c r="I50" s="10">
        <f t="shared" si="121"/>
        <v>0</v>
      </c>
      <c r="J50" s="10">
        <f t="shared" si="100"/>
        <v>15</v>
      </c>
      <c r="K50" s="10">
        <f t="shared" si="101"/>
        <v>15</v>
      </c>
      <c r="L50" s="10">
        <f t="shared" si="102"/>
        <v>14</v>
      </c>
      <c r="M50" s="10">
        <f t="shared" si="103"/>
        <v>12</v>
      </c>
      <c r="N50" s="10">
        <f t="shared" si="104"/>
        <v>0</v>
      </c>
      <c r="O50" s="10">
        <f t="shared" si="105"/>
        <v>0</v>
      </c>
      <c r="P50" s="10">
        <f t="shared" si="106"/>
        <v>0</v>
      </c>
      <c r="Q50" s="10">
        <f t="shared" si="107"/>
        <v>0</v>
      </c>
      <c r="R50" s="20">
        <f>Enero!O50</f>
        <v>3</v>
      </c>
      <c r="S50" s="20">
        <f>Enero!P50</f>
        <v>3</v>
      </c>
      <c r="T50" s="20">
        <f>Febrero!O50</f>
        <v>6</v>
      </c>
      <c r="U50" s="20">
        <f>Febrero!P50</f>
        <v>6</v>
      </c>
      <c r="V50" s="20">
        <f>Marzo!P50</f>
        <v>6</v>
      </c>
      <c r="W50" s="20">
        <f>Marzo!Q50</f>
        <v>6</v>
      </c>
      <c r="X50" s="20">
        <f>Abril!M50</f>
        <v>6</v>
      </c>
      <c r="Y50" s="20">
        <f>Abril!N50</f>
        <v>6</v>
      </c>
      <c r="Z50" s="20">
        <f>Mayo!O50</f>
        <v>4</v>
      </c>
      <c r="AA50" s="20">
        <f>Mayo!P50</f>
        <v>4</v>
      </c>
      <c r="AB50" s="20">
        <f>Junio!O50</f>
        <v>4</v>
      </c>
      <c r="AC50" s="20">
        <f>Junio!P50</f>
        <v>2</v>
      </c>
      <c r="AD50" s="20">
        <f>Julio!O50</f>
        <v>0</v>
      </c>
      <c r="AE50" s="20">
        <f>Julio!P50</f>
        <v>0</v>
      </c>
      <c r="AF50" s="20">
        <f>Agosto!O50</f>
        <v>0</v>
      </c>
      <c r="AG50" s="20">
        <f>Agosto!P50</f>
        <v>0</v>
      </c>
      <c r="AH50" s="20">
        <f>Septiembre!O50</f>
        <v>0</v>
      </c>
      <c r="AI50" s="20">
        <f>Septiembre!P50</f>
        <v>0</v>
      </c>
      <c r="AJ50" s="20">
        <f>Octubre!O50</f>
        <v>0</v>
      </c>
      <c r="AK50" s="20">
        <f>Octubre!P50</f>
        <v>0</v>
      </c>
      <c r="AL50" s="32">
        <f>Noviembre!O50</f>
        <v>0</v>
      </c>
      <c r="AM50" s="32">
        <f>Noviembre!P50</f>
        <v>0</v>
      </c>
      <c r="AN50" s="20">
        <f>Diciembre!O50</f>
        <v>0</v>
      </c>
      <c r="AO50" s="20">
        <f>Diciembre!P50</f>
        <v>0</v>
      </c>
    </row>
    <row r="51" spans="1:41" ht="45" x14ac:dyDescent="0.25">
      <c r="A51" s="75">
        <v>6</v>
      </c>
      <c r="B51" s="75" t="s">
        <v>12</v>
      </c>
      <c r="C51" s="16" t="s">
        <v>46</v>
      </c>
      <c r="D51" s="20">
        <f t="shared" si="96"/>
        <v>52</v>
      </c>
      <c r="E51" s="20">
        <f t="shared" si="97"/>
        <v>52</v>
      </c>
      <c r="F51" s="20">
        <f t="shared" si="98"/>
        <v>52</v>
      </c>
      <c r="G51" s="20">
        <f t="shared" si="99"/>
        <v>52</v>
      </c>
      <c r="H51" s="10">
        <f t="shared" si="120"/>
        <v>0</v>
      </c>
      <c r="I51" s="10">
        <f t="shared" si="121"/>
        <v>0</v>
      </c>
      <c r="J51" s="10">
        <f t="shared" si="100"/>
        <v>34</v>
      </c>
      <c r="K51" s="10">
        <f t="shared" si="101"/>
        <v>34</v>
      </c>
      <c r="L51" s="10">
        <f t="shared" si="102"/>
        <v>18</v>
      </c>
      <c r="M51" s="10">
        <f t="shared" si="103"/>
        <v>18</v>
      </c>
      <c r="N51" s="10">
        <f t="shared" si="104"/>
        <v>0</v>
      </c>
      <c r="O51" s="10">
        <f t="shared" si="105"/>
        <v>0</v>
      </c>
      <c r="P51" s="10">
        <f t="shared" si="106"/>
        <v>0</v>
      </c>
      <c r="Q51" s="10">
        <f t="shared" si="107"/>
        <v>0</v>
      </c>
      <c r="R51" s="20">
        <f>Enero!O51</f>
        <v>13</v>
      </c>
      <c r="S51" s="20">
        <f>Enero!P51</f>
        <v>13</v>
      </c>
      <c r="T51" s="20">
        <f>Febrero!O51</f>
        <v>11</v>
      </c>
      <c r="U51" s="20">
        <f>Febrero!P51</f>
        <v>11</v>
      </c>
      <c r="V51" s="20">
        <f>Marzo!P51</f>
        <v>10</v>
      </c>
      <c r="W51" s="20">
        <f>Marzo!Q51</f>
        <v>10</v>
      </c>
      <c r="X51" s="20">
        <f>Abril!M51</f>
        <v>1</v>
      </c>
      <c r="Y51" s="20">
        <f>Abril!N51</f>
        <v>1</v>
      </c>
      <c r="Z51" s="20">
        <f>Mayo!O51</f>
        <v>8</v>
      </c>
      <c r="AA51" s="20">
        <f>Mayo!P51</f>
        <v>8</v>
      </c>
      <c r="AB51" s="20">
        <f>Junio!O51</f>
        <v>9</v>
      </c>
      <c r="AC51" s="20">
        <f>Junio!P51</f>
        <v>9</v>
      </c>
      <c r="AD51" s="20">
        <f>Julio!O51</f>
        <v>0</v>
      </c>
      <c r="AE51" s="20">
        <f>Julio!P51</f>
        <v>0</v>
      </c>
      <c r="AF51" s="20">
        <f>Agosto!O51</f>
        <v>0</v>
      </c>
      <c r="AG51" s="20">
        <f>Agosto!P51</f>
        <v>0</v>
      </c>
      <c r="AH51" s="20">
        <f>Septiembre!O51</f>
        <v>0</v>
      </c>
      <c r="AI51" s="20">
        <f>Septiembre!P51</f>
        <v>0</v>
      </c>
      <c r="AJ51" s="20">
        <f>Octubre!O51</f>
        <v>0</v>
      </c>
      <c r="AK51" s="20">
        <f>Octubre!P51</f>
        <v>0</v>
      </c>
      <c r="AL51" s="32">
        <f>Noviembre!O51</f>
        <v>0</v>
      </c>
      <c r="AM51" s="32">
        <f>Noviembre!P51</f>
        <v>0</v>
      </c>
      <c r="AN51" s="20">
        <f>Diciembre!O51</f>
        <v>0</v>
      </c>
      <c r="AO51" s="20">
        <f>Diciembre!P51</f>
        <v>0</v>
      </c>
    </row>
    <row r="52" spans="1:41" ht="45" x14ac:dyDescent="0.25">
      <c r="A52" s="75"/>
      <c r="B52" s="75"/>
      <c r="C52" s="16" t="s">
        <v>47</v>
      </c>
      <c r="D52" s="20">
        <f t="shared" si="96"/>
        <v>10</v>
      </c>
      <c r="E52" s="20">
        <f t="shared" si="97"/>
        <v>10</v>
      </c>
      <c r="F52" s="20">
        <f t="shared" si="98"/>
        <v>10</v>
      </c>
      <c r="G52" s="20">
        <f t="shared" si="99"/>
        <v>10</v>
      </c>
      <c r="H52" s="10">
        <f t="shared" si="120"/>
        <v>0</v>
      </c>
      <c r="I52" s="10">
        <f t="shared" si="121"/>
        <v>0</v>
      </c>
      <c r="J52" s="10">
        <f t="shared" si="100"/>
        <v>6</v>
      </c>
      <c r="K52" s="10">
        <f t="shared" si="101"/>
        <v>6</v>
      </c>
      <c r="L52" s="10">
        <f t="shared" si="102"/>
        <v>4</v>
      </c>
      <c r="M52" s="10">
        <f t="shared" si="103"/>
        <v>4</v>
      </c>
      <c r="N52" s="10">
        <f t="shared" si="104"/>
        <v>0</v>
      </c>
      <c r="O52" s="10">
        <f t="shared" si="105"/>
        <v>0</v>
      </c>
      <c r="P52" s="10">
        <f t="shared" si="106"/>
        <v>0</v>
      </c>
      <c r="Q52" s="10">
        <f t="shared" si="107"/>
        <v>0</v>
      </c>
      <c r="R52" s="20">
        <f>Enero!O52</f>
        <v>2</v>
      </c>
      <c r="S52" s="20">
        <f>Enero!P52</f>
        <v>2</v>
      </c>
      <c r="T52" s="20">
        <f>Febrero!O52</f>
        <v>2</v>
      </c>
      <c r="U52" s="20">
        <f>Febrero!P52</f>
        <v>2</v>
      </c>
      <c r="V52" s="20">
        <f>Marzo!P52</f>
        <v>2</v>
      </c>
      <c r="W52" s="20">
        <f>Marzo!Q52</f>
        <v>2</v>
      </c>
      <c r="X52" s="20">
        <f>Abril!M52</f>
        <v>0</v>
      </c>
      <c r="Y52" s="20">
        <f>Abril!N52</f>
        <v>0</v>
      </c>
      <c r="Z52" s="20">
        <f>Mayo!O52</f>
        <v>1</v>
      </c>
      <c r="AA52" s="20">
        <f>Mayo!P52</f>
        <v>1</v>
      </c>
      <c r="AB52" s="20">
        <f>Junio!O52</f>
        <v>3</v>
      </c>
      <c r="AC52" s="20">
        <f>Junio!P52</f>
        <v>3</v>
      </c>
      <c r="AD52" s="20">
        <f>Julio!O52</f>
        <v>0</v>
      </c>
      <c r="AE52" s="20">
        <f>Julio!P52</f>
        <v>0</v>
      </c>
      <c r="AF52" s="20">
        <f>Agosto!O52</f>
        <v>0</v>
      </c>
      <c r="AG52" s="20">
        <f>Agosto!P52</f>
        <v>0</v>
      </c>
      <c r="AH52" s="20">
        <f>Septiembre!O52</f>
        <v>0</v>
      </c>
      <c r="AI52" s="20">
        <f>Septiembre!P52</f>
        <v>0</v>
      </c>
      <c r="AJ52" s="20">
        <f>Octubre!O52</f>
        <v>0</v>
      </c>
      <c r="AK52" s="20">
        <f>Octubre!P52</f>
        <v>0</v>
      </c>
      <c r="AL52" s="32">
        <f>Noviembre!O52</f>
        <v>0</v>
      </c>
      <c r="AM52" s="32">
        <f>Noviembre!P52</f>
        <v>0</v>
      </c>
      <c r="AN52" s="20">
        <f>Diciembre!O52</f>
        <v>0</v>
      </c>
      <c r="AO52" s="20">
        <f>Diciembre!P52</f>
        <v>0</v>
      </c>
    </row>
    <row r="53" spans="1:41" ht="75" x14ac:dyDescent="0.25">
      <c r="A53" s="75"/>
      <c r="B53" s="75"/>
      <c r="C53" s="16" t="s">
        <v>48</v>
      </c>
      <c r="D53" s="20">
        <f t="shared" si="96"/>
        <v>22</v>
      </c>
      <c r="E53" s="20">
        <f t="shared" si="97"/>
        <v>22</v>
      </c>
      <c r="F53" s="20">
        <f t="shared" si="98"/>
        <v>22</v>
      </c>
      <c r="G53" s="20">
        <f t="shared" si="99"/>
        <v>22</v>
      </c>
      <c r="H53" s="10">
        <f t="shared" si="120"/>
        <v>0</v>
      </c>
      <c r="I53" s="10">
        <f t="shared" si="121"/>
        <v>0</v>
      </c>
      <c r="J53" s="10">
        <f t="shared" si="100"/>
        <v>17</v>
      </c>
      <c r="K53" s="10">
        <f t="shared" si="101"/>
        <v>17</v>
      </c>
      <c r="L53" s="10">
        <f t="shared" si="102"/>
        <v>5</v>
      </c>
      <c r="M53" s="10">
        <f t="shared" si="103"/>
        <v>5</v>
      </c>
      <c r="N53" s="10">
        <f t="shared" si="104"/>
        <v>0</v>
      </c>
      <c r="O53" s="10">
        <f t="shared" si="105"/>
        <v>0</v>
      </c>
      <c r="P53" s="10">
        <f t="shared" si="106"/>
        <v>0</v>
      </c>
      <c r="Q53" s="10">
        <f t="shared" si="107"/>
        <v>0</v>
      </c>
      <c r="R53" s="20">
        <f>Enero!O53</f>
        <v>8</v>
      </c>
      <c r="S53" s="20">
        <f>Enero!P53</f>
        <v>8</v>
      </c>
      <c r="T53" s="20">
        <f>Febrero!O53</f>
        <v>7</v>
      </c>
      <c r="U53" s="20">
        <f>Febrero!P53</f>
        <v>7</v>
      </c>
      <c r="V53" s="20">
        <f>Marzo!P53</f>
        <v>2</v>
      </c>
      <c r="W53" s="20">
        <f>Marzo!Q53</f>
        <v>2</v>
      </c>
      <c r="X53" s="20">
        <f>Abril!M53</f>
        <v>0</v>
      </c>
      <c r="Y53" s="20">
        <f>Abril!N53</f>
        <v>0</v>
      </c>
      <c r="Z53" s="20">
        <f>Mayo!O53</f>
        <v>0</v>
      </c>
      <c r="AA53" s="20">
        <f>Mayo!P53</f>
        <v>0</v>
      </c>
      <c r="AB53" s="20">
        <f>Junio!O53</f>
        <v>5</v>
      </c>
      <c r="AC53" s="20">
        <f>Junio!P53</f>
        <v>5</v>
      </c>
      <c r="AD53" s="20">
        <f>Julio!O53</f>
        <v>0</v>
      </c>
      <c r="AE53" s="20">
        <f>Julio!P53</f>
        <v>0</v>
      </c>
      <c r="AF53" s="20">
        <f>Agosto!O53</f>
        <v>0</v>
      </c>
      <c r="AG53" s="20">
        <f>Agosto!P53</f>
        <v>0</v>
      </c>
      <c r="AH53" s="20">
        <f>Septiembre!O53</f>
        <v>0</v>
      </c>
      <c r="AI53" s="20">
        <f>Septiembre!P53</f>
        <v>0</v>
      </c>
      <c r="AJ53" s="20">
        <f>Octubre!O53</f>
        <v>0</v>
      </c>
      <c r="AK53" s="20">
        <f>Octubre!P53</f>
        <v>0</v>
      </c>
      <c r="AL53" s="32">
        <f>Noviembre!O53</f>
        <v>0</v>
      </c>
      <c r="AM53" s="32">
        <f>Noviembre!P53</f>
        <v>0</v>
      </c>
      <c r="AN53" s="20">
        <f>Diciembre!O53</f>
        <v>0</v>
      </c>
      <c r="AO53" s="20">
        <f>Diciembre!P53</f>
        <v>0</v>
      </c>
    </row>
    <row r="54" spans="1:41" ht="30" customHeight="1" x14ac:dyDescent="0.25">
      <c r="A54" s="75"/>
      <c r="B54" s="75"/>
      <c r="C54" s="16" t="s">
        <v>49</v>
      </c>
      <c r="D54" s="20">
        <f t="shared" si="96"/>
        <v>21</v>
      </c>
      <c r="E54" s="20">
        <f t="shared" si="97"/>
        <v>21</v>
      </c>
      <c r="F54" s="20">
        <f t="shared" si="98"/>
        <v>21</v>
      </c>
      <c r="G54" s="20">
        <f t="shared" si="99"/>
        <v>21</v>
      </c>
      <c r="H54" s="10">
        <f t="shared" si="120"/>
        <v>0</v>
      </c>
      <c r="I54" s="10">
        <f t="shared" si="121"/>
        <v>0</v>
      </c>
      <c r="J54" s="10">
        <f t="shared" si="100"/>
        <v>17</v>
      </c>
      <c r="K54" s="10">
        <f t="shared" si="101"/>
        <v>17</v>
      </c>
      <c r="L54" s="10">
        <f t="shared" si="102"/>
        <v>4</v>
      </c>
      <c r="M54" s="10">
        <f t="shared" si="103"/>
        <v>4</v>
      </c>
      <c r="N54" s="10">
        <f t="shared" si="104"/>
        <v>0</v>
      </c>
      <c r="O54" s="10">
        <f t="shared" si="105"/>
        <v>0</v>
      </c>
      <c r="P54" s="10">
        <f t="shared" si="106"/>
        <v>0</v>
      </c>
      <c r="Q54" s="10">
        <f t="shared" si="107"/>
        <v>0</v>
      </c>
      <c r="R54" s="20">
        <f>Enero!O54</f>
        <v>8</v>
      </c>
      <c r="S54" s="20">
        <f>Enero!P54</f>
        <v>8</v>
      </c>
      <c r="T54" s="20">
        <f>Febrero!O54</f>
        <v>7</v>
      </c>
      <c r="U54" s="20">
        <f>Febrero!P54</f>
        <v>7</v>
      </c>
      <c r="V54" s="20">
        <f>Marzo!P54</f>
        <v>2</v>
      </c>
      <c r="W54" s="20">
        <f>Marzo!Q54</f>
        <v>2</v>
      </c>
      <c r="X54" s="20">
        <f>Abril!M54</f>
        <v>0</v>
      </c>
      <c r="Y54" s="20">
        <f>Abril!N54</f>
        <v>0</v>
      </c>
      <c r="Z54" s="20">
        <f>Mayo!O54</f>
        <v>0</v>
      </c>
      <c r="AA54" s="20">
        <f>Mayo!P54</f>
        <v>0</v>
      </c>
      <c r="AB54" s="20">
        <f>Junio!O54</f>
        <v>4</v>
      </c>
      <c r="AC54" s="20">
        <f>Junio!P54</f>
        <v>4</v>
      </c>
      <c r="AD54" s="20">
        <f>Julio!O54</f>
        <v>0</v>
      </c>
      <c r="AE54" s="20">
        <f>Julio!P54</f>
        <v>0</v>
      </c>
      <c r="AF54" s="20">
        <f>Agosto!O54</f>
        <v>0</v>
      </c>
      <c r="AG54" s="20">
        <f>Agosto!P54</f>
        <v>0</v>
      </c>
      <c r="AH54" s="20">
        <f>Septiembre!O54</f>
        <v>0</v>
      </c>
      <c r="AI54" s="20">
        <f>Septiembre!P54</f>
        <v>0</v>
      </c>
      <c r="AJ54" s="20">
        <f>Octubre!O54</f>
        <v>0</v>
      </c>
      <c r="AK54" s="20">
        <f>Octubre!P54</f>
        <v>0</v>
      </c>
      <c r="AL54" s="32">
        <f>Noviembre!O54</f>
        <v>0</v>
      </c>
      <c r="AM54" s="32">
        <f>Noviembre!P54</f>
        <v>0</v>
      </c>
      <c r="AN54" s="20">
        <f>Diciembre!O54</f>
        <v>0</v>
      </c>
      <c r="AO54" s="20">
        <f>Diciembre!P54</f>
        <v>0</v>
      </c>
    </row>
    <row r="55" spans="1:41" ht="60" x14ac:dyDescent="0.25">
      <c r="A55" s="75"/>
      <c r="B55" s="75"/>
      <c r="C55" s="16" t="s">
        <v>50</v>
      </c>
      <c r="D55" s="20">
        <f t="shared" si="96"/>
        <v>3</v>
      </c>
      <c r="E55" s="20">
        <f t="shared" si="97"/>
        <v>3</v>
      </c>
      <c r="F55" s="20">
        <f t="shared" si="98"/>
        <v>3</v>
      </c>
      <c r="G55" s="20">
        <f t="shared" si="99"/>
        <v>3</v>
      </c>
      <c r="H55" s="10">
        <f t="shared" si="120"/>
        <v>0</v>
      </c>
      <c r="I55" s="10">
        <f t="shared" si="121"/>
        <v>0</v>
      </c>
      <c r="J55" s="10">
        <f t="shared" si="100"/>
        <v>0</v>
      </c>
      <c r="K55" s="10">
        <f t="shared" si="101"/>
        <v>0</v>
      </c>
      <c r="L55" s="10">
        <f t="shared" si="102"/>
        <v>3</v>
      </c>
      <c r="M55" s="10">
        <f t="shared" si="103"/>
        <v>3</v>
      </c>
      <c r="N55" s="10">
        <f t="shared" si="104"/>
        <v>0</v>
      </c>
      <c r="O55" s="10">
        <f t="shared" si="105"/>
        <v>0</v>
      </c>
      <c r="P55" s="10">
        <f t="shared" si="106"/>
        <v>0</v>
      </c>
      <c r="Q55" s="10">
        <f t="shared" si="107"/>
        <v>0</v>
      </c>
      <c r="R55" s="20">
        <f>Enero!O55</f>
        <v>0</v>
      </c>
      <c r="S55" s="20">
        <f>Enero!P55</f>
        <v>0</v>
      </c>
      <c r="T55" s="20">
        <f>Febrero!O55</f>
        <v>0</v>
      </c>
      <c r="U55" s="20">
        <f>Febrero!P55</f>
        <v>0</v>
      </c>
      <c r="V55" s="20">
        <f>Marzo!P55</f>
        <v>0</v>
      </c>
      <c r="W55" s="20">
        <f>Marzo!Q55</f>
        <v>0</v>
      </c>
      <c r="X55" s="20">
        <f>Abril!M55</f>
        <v>0</v>
      </c>
      <c r="Y55" s="20">
        <f>Abril!N55</f>
        <v>0</v>
      </c>
      <c r="Z55" s="20">
        <f>Mayo!O55</f>
        <v>3</v>
      </c>
      <c r="AA55" s="20">
        <f>Mayo!P55</f>
        <v>3</v>
      </c>
      <c r="AB55" s="20">
        <f>Junio!O55</f>
        <v>0</v>
      </c>
      <c r="AC55" s="20">
        <f>Junio!P55</f>
        <v>0</v>
      </c>
      <c r="AD55" s="20">
        <f>Julio!O55</f>
        <v>0</v>
      </c>
      <c r="AE55" s="20">
        <f>Julio!P55</f>
        <v>0</v>
      </c>
      <c r="AF55" s="20">
        <f>Agosto!O55</f>
        <v>0</v>
      </c>
      <c r="AG55" s="20">
        <f>Agosto!P55</f>
        <v>0</v>
      </c>
      <c r="AH55" s="20">
        <f>Septiembre!O55</f>
        <v>0</v>
      </c>
      <c r="AI55" s="20">
        <f>Septiembre!P55</f>
        <v>0</v>
      </c>
      <c r="AJ55" s="20">
        <f>Octubre!O55</f>
        <v>0</v>
      </c>
      <c r="AK55" s="20">
        <f>Octubre!P55</f>
        <v>0</v>
      </c>
      <c r="AL55" s="32">
        <f>Noviembre!O55</f>
        <v>0</v>
      </c>
      <c r="AM55" s="32">
        <f>Noviembre!P55</f>
        <v>0</v>
      </c>
      <c r="AN55" s="20">
        <f>Diciembre!O55</f>
        <v>0</v>
      </c>
      <c r="AO55" s="20">
        <f>Diciembre!P55</f>
        <v>0</v>
      </c>
    </row>
    <row r="56" spans="1:41" ht="30" x14ac:dyDescent="0.25">
      <c r="A56" s="75">
        <v>7</v>
      </c>
      <c r="B56" s="75" t="s">
        <v>13</v>
      </c>
      <c r="C56" s="16" t="s">
        <v>51</v>
      </c>
      <c r="D56" s="20">
        <f t="shared" si="96"/>
        <v>34</v>
      </c>
      <c r="E56" s="20">
        <f t="shared" si="97"/>
        <v>34</v>
      </c>
      <c r="F56" s="20">
        <f t="shared" si="98"/>
        <v>34</v>
      </c>
      <c r="G56" s="20">
        <f t="shared" si="99"/>
        <v>34</v>
      </c>
      <c r="H56" s="10">
        <f t="shared" si="120"/>
        <v>0</v>
      </c>
      <c r="I56" s="10">
        <f t="shared" si="121"/>
        <v>0</v>
      </c>
      <c r="J56" s="10">
        <f t="shared" si="100"/>
        <v>19</v>
      </c>
      <c r="K56" s="10">
        <f t="shared" si="101"/>
        <v>19</v>
      </c>
      <c r="L56" s="10">
        <f t="shared" si="102"/>
        <v>15</v>
      </c>
      <c r="M56" s="10">
        <f t="shared" si="103"/>
        <v>15</v>
      </c>
      <c r="N56" s="10">
        <f t="shared" si="104"/>
        <v>0</v>
      </c>
      <c r="O56" s="10">
        <f t="shared" si="105"/>
        <v>0</v>
      </c>
      <c r="P56" s="10">
        <f t="shared" si="106"/>
        <v>0</v>
      </c>
      <c r="Q56" s="10">
        <f t="shared" si="107"/>
        <v>0</v>
      </c>
      <c r="R56" s="20">
        <f>Enero!O56</f>
        <v>10</v>
      </c>
      <c r="S56" s="20">
        <f>Enero!P56</f>
        <v>10</v>
      </c>
      <c r="T56" s="20">
        <f>Febrero!O56</f>
        <v>3</v>
      </c>
      <c r="U56" s="20">
        <f>Febrero!P56</f>
        <v>3</v>
      </c>
      <c r="V56" s="20">
        <f>Marzo!P56</f>
        <v>6</v>
      </c>
      <c r="W56" s="20">
        <f>Marzo!Q56</f>
        <v>6</v>
      </c>
      <c r="X56" s="20">
        <f>Abril!M56</f>
        <v>6</v>
      </c>
      <c r="Y56" s="20">
        <f>Abril!N56</f>
        <v>6</v>
      </c>
      <c r="Z56" s="20">
        <f>Mayo!O56</f>
        <v>5</v>
      </c>
      <c r="AA56" s="20">
        <f>Mayo!P56</f>
        <v>5</v>
      </c>
      <c r="AB56" s="20">
        <f>Junio!O56</f>
        <v>4</v>
      </c>
      <c r="AC56" s="20">
        <f>Junio!P56</f>
        <v>4</v>
      </c>
      <c r="AD56" s="20">
        <f>Julio!O56</f>
        <v>0</v>
      </c>
      <c r="AE56" s="20">
        <f>Julio!P56</f>
        <v>0</v>
      </c>
      <c r="AF56" s="20">
        <f>Agosto!O56</f>
        <v>0</v>
      </c>
      <c r="AG56" s="20">
        <f>Agosto!P56</f>
        <v>0</v>
      </c>
      <c r="AH56" s="20">
        <f>Septiembre!O56</f>
        <v>0</v>
      </c>
      <c r="AI56" s="20">
        <f>Septiembre!P56</f>
        <v>0</v>
      </c>
      <c r="AJ56" s="20">
        <f>Octubre!O56</f>
        <v>0</v>
      </c>
      <c r="AK56" s="20">
        <f>Octubre!P56</f>
        <v>0</v>
      </c>
      <c r="AL56" s="32">
        <f>Noviembre!O56</f>
        <v>0</v>
      </c>
      <c r="AM56" s="32">
        <f>Noviembre!P56</f>
        <v>0</v>
      </c>
      <c r="AN56" s="20">
        <f>Diciembre!O56</f>
        <v>0</v>
      </c>
      <c r="AO56" s="20">
        <f>Diciembre!P56</f>
        <v>0</v>
      </c>
    </row>
    <row r="57" spans="1:41" ht="45" x14ac:dyDescent="0.25">
      <c r="A57" s="75"/>
      <c r="B57" s="75"/>
      <c r="C57" s="16" t="s">
        <v>52</v>
      </c>
      <c r="D57" s="20">
        <f t="shared" si="96"/>
        <v>9</v>
      </c>
      <c r="E57" s="20">
        <f t="shared" si="97"/>
        <v>9</v>
      </c>
      <c r="F57" s="20">
        <f t="shared" si="98"/>
        <v>9</v>
      </c>
      <c r="G57" s="20">
        <f t="shared" si="99"/>
        <v>9</v>
      </c>
      <c r="H57" s="10">
        <f t="shared" si="120"/>
        <v>0</v>
      </c>
      <c r="I57" s="10">
        <f t="shared" si="121"/>
        <v>0</v>
      </c>
      <c r="J57" s="10">
        <f t="shared" si="100"/>
        <v>4</v>
      </c>
      <c r="K57" s="10">
        <f t="shared" si="101"/>
        <v>4</v>
      </c>
      <c r="L57" s="10">
        <f t="shared" si="102"/>
        <v>5</v>
      </c>
      <c r="M57" s="10">
        <f t="shared" si="103"/>
        <v>5</v>
      </c>
      <c r="N57" s="10">
        <f t="shared" si="104"/>
        <v>0</v>
      </c>
      <c r="O57" s="10">
        <f t="shared" si="105"/>
        <v>0</v>
      </c>
      <c r="P57" s="10">
        <f t="shared" si="106"/>
        <v>0</v>
      </c>
      <c r="Q57" s="10">
        <f t="shared" si="107"/>
        <v>0</v>
      </c>
      <c r="R57" s="20">
        <f>Enero!O57</f>
        <v>4</v>
      </c>
      <c r="S57" s="20">
        <f>Enero!P57</f>
        <v>4</v>
      </c>
      <c r="T57" s="20">
        <f>Febrero!O57</f>
        <v>0</v>
      </c>
      <c r="U57" s="20">
        <f>Febrero!P57</f>
        <v>0</v>
      </c>
      <c r="V57" s="20">
        <f>Marzo!P57</f>
        <v>0</v>
      </c>
      <c r="W57" s="20">
        <f>Marzo!Q57</f>
        <v>0</v>
      </c>
      <c r="X57" s="20">
        <f>Abril!M57</f>
        <v>0</v>
      </c>
      <c r="Y57" s="20">
        <f>Abril!N57</f>
        <v>0</v>
      </c>
      <c r="Z57" s="20">
        <f>Mayo!O57</f>
        <v>5</v>
      </c>
      <c r="AA57" s="20">
        <f>Mayo!P57</f>
        <v>5</v>
      </c>
      <c r="AB57" s="20">
        <f>Junio!O57</f>
        <v>0</v>
      </c>
      <c r="AC57" s="20">
        <f>Junio!P57</f>
        <v>0</v>
      </c>
      <c r="AD57" s="20">
        <f>Julio!O57</f>
        <v>0</v>
      </c>
      <c r="AE57" s="20">
        <f>Julio!P57</f>
        <v>0</v>
      </c>
      <c r="AF57" s="20">
        <f>Agosto!O57</f>
        <v>0</v>
      </c>
      <c r="AG57" s="20">
        <f>Agosto!P57</f>
        <v>0</v>
      </c>
      <c r="AH57" s="20">
        <f>Septiembre!O57</f>
        <v>0</v>
      </c>
      <c r="AI57" s="20">
        <f>Septiembre!P57</f>
        <v>0</v>
      </c>
      <c r="AJ57" s="20">
        <f>Octubre!O57</f>
        <v>0</v>
      </c>
      <c r="AK57" s="20">
        <f>Octubre!P57</f>
        <v>0</v>
      </c>
      <c r="AL57" s="32">
        <f>Noviembre!O57</f>
        <v>0</v>
      </c>
      <c r="AM57" s="32">
        <f>Noviembre!P57</f>
        <v>0</v>
      </c>
      <c r="AN57" s="20">
        <f>Diciembre!O57</f>
        <v>0</v>
      </c>
      <c r="AO57" s="20">
        <f>Diciembre!P57</f>
        <v>0</v>
      </c>
    </row>
    <row r="58" spans="1:41" ht="60" x14ac:dyDescent="0.25">
      <c r="A58" s="75"/>
      <c r="B58" s="75"/>
      <c r="C58" s="16" t="s">
        <v>53</v>
      </c>
      <c r="D58" s="20">
        <f t="shared" si="96"/>
        <v>6</v>
      </c>
      <c r="E58" s="20">
        <f t="shared" si="97"/>
        <v>6</v>
      </c>
      <c r="F58" s="20">
        <f t="shared" si="98"/>
        <v>6</v>
      </c>
      <c r="G58" s="20">
        <f t="shared" si="99"/>
        <v>6</v>
      </c>
      <c r="H58" s="10">
        <f t="shared" si="120"/>
        <v>0</v>
      </c>
      <c r="I58" s="10">
        <f t="shared" si="121"/>
        <v>0</v>
      </c>
      <c r="J58" s="10">
        <f t="shared" si="100"/>
        <v>5</v>
      </c>
      <c r="K58" s="10">
        <f t="shared" si="101"/>
        <v>5</v>
      </c>
      <c r="L58" s="10">
        <f t="shared" si="102"/>
        <v>1</v>
      </c>
      <c r="M58" s="10">
        <f t="shared" si="103"/>
        <v>1</v>
      </c>
      <c r="N58" s="10">
        <f t="shared" si="104"/>
        <v>0</v>
      </c>
      <c r="O58" s="10">
        <f t="shared" si="105"/>
        <v>0</v>
      </c>
      <c r="P58" s="10">
        <f t="shared" si="106"/>
        <v>0</v>
      </c>
      <c r="Q58" s="10">
        <f t="shared" si="107"/>
        <v>0</v>
      </c>
      <c r="R58" s="20">
        <f>Enero!O58</f>
        <v>5</v>
      </c>
      <c r="S58" s="20">
        <f>Enero!P58</f>
        <v>5</v>
      </c>
      <c r="T58" s="20">
        <f>Febrero!O58</f>
        <v>0</v>
      </c>
      <c r="U58" s="20">
        <f>Febrero!P58</f>
        <v>0</v>
      </c>
      <c r="V58" s="20">
        <f>Marzo!P58</f>
        <v>0</v>
      </c>
      <c r="W58" s="20">
        <f>Marzo!Q58</f>
        <v>0</v>
      </c>
      <c r="X58" s="20">
        <f>Abril!M58</f>
        <v>0</v>
      </c>
      <c r="Y58" s="20">
        <f>Abril!N58</f>
        <v>0</v>
      </c>
      <c r="Z58" s="20">
        <f>Mayo!O58</f>
        <v>0</v>
      </c>
      <c r="AA58" s="20">
        <f>Mayo!P58</f>
        <v>0</v>
      </c>
      <c r="AB58" s="20">
        <f>Junio!O58</f>
        <v>1</v>
      </c>
      <c r="AC58" s="20">
        <f>Junio!P58</f>
        <v>1</v>
      </c>
      <c r="AD58" s="20">
        <f>Julio!O58</f>
        <v>0</v>
      </c>
      <c r="AE58" s="20">
        <f>Julio!P58</f>
        <v>0</v>
      </c>
      <c r="AF58" s="20">
        <f>Agosto!O58</f>
        <v>0</v>
      </c>
      <c r="AG58" s="20">
        <f>Agosto!P58</f>
        <v>0</v>
      </c>
      <c r="AH58" s="20">
        <f>Septiembre!O58</f>
        <v>0</v>
      </c>
      <c r="AI58" s="20">
        <f>Septiembre!P58</f>
        <v>0</v>
      </c>
      <c r="AJ58" s="20">
        <f>Octubre!O58</f>
        <v>0</v>
      </c>
      <c r="AK58" s="20">
        <f>Octubre!P58</f>
        <v>0</v>
      </c>
      <c r="AL58" s="32">
        <f>Noviembre!O58</f>
        <v>0</v>
      </c>
      <c r="AM58" s="32">
        <f>Noviembre!P58</f>
        <v>0</v>
      </c>
      <c r="AN58" s="20">
        <f>Diciembre!O58</f>
        <v>0</v>
      </c>
      <c r="AO58" s="20">
        <f>Diciembre!P58</f>
        <v>0</v>
      </c>
    </row>
    <row r="59" spans="1:41" ht="60" x14ac:dyDescent="0.25">
      <c r="A59" s="75"/>
      <c r="B59" s="75"/>
      <c r="C59" s="16" t="s">
        <v>54</v>
      </c>
      <c r="D59" s="20">
        <f t="shared" si="96"/>
        <v>7</v>
      </c>
      <c r="E59" s="20">
        <f t="shared" si="97"/>
        <v>7</v>
      </c>
      <c r="F59" s="20">
        <f t="shared" si="98"/>
        <v>7</v>
      </c>
      <c r="G59" s="20">
        <f t="shared" si="99"/>
        <v>7</v>
      </c>
      <c r="H59" s="10">
        <f t="shared" si="120"/>
        <v>0</v>
      </c>
      <c r="I59" s="10">
        <f t="shared" si="121"/>
        <v>0</v>
      </c>
      <c r="J59" s="10">
        <f t="shared" si="100"/>
        <v>0</v>
      </c>
      <c r="K59" s="10">
        <f t="shared" si="101"/>
        <v>0</v>
      </c>
      <c r="L59" s="10">
        <f t="shared" si="102"/>
        <v>7</v>
      </c>
      <c r="M59" s="10">
        <f t="shared" si="103"/>
        <v>7</v>
      </c>
      <c r="N59" s="10">
        <f t="shared" si="104"/>
        <v>0</v>
      </c>
      <c r="O59" s="10">
        <f t="shared" si="105"/>
        <v>0</v>
      </c>
      <c r="P59" s="10">
        <f t="shared" si="106"/>
        <v>0</v>
      </c>
      <c r="Q59" s="10">
        <f t="shared" si="107"/>
        <v>0</v>
      </c>
      <c r="R59" s="20">
        <f>Enero!O59</f>
        <v>0</v>
      </c>
      <c r="S59" s="20">
        <f>Enero!P59</f>
        <v>0</v>
      </c>
      <c r="T59" s="20">
        <f>Febrero!O59</f>
        <v>0</v>
      </c>
      <c r="U59" s="20">
        <f>Febrero!P59</f>
        <v>0</v>
      </c>
      <c r="V59" s="20">
        <f>Marzo!P59</f>
        <v>0</v>
      </c>
      <c r="W59" s="20">
        <f>Marzo!Q59</f>
        <v>0</v>
      </c>
      <c r="X59" s="20">
        <f>Abril!M59</f>
        <v>0</v>
      </c>
      <c r="Y59" s="20">
        <f>Abril!N59</f>
        <v>0</v>
      </c>
      <c r="Z59" s="20">
        <f>Mayo!O59</f>
        <v>7</v>
      </c>
      <c r="AA59" s="20">
        <f>Mayo!P59</f>
        <v>7</v>
      </c>
      <c r="AB59" s="20">
        <f>Junio!O59</f>
        <v>0</v>
      </c>
      <c r="AC59" s="20">
        <f>Junio!P59</f>
        <v>0</v>
      </c>
      <c r="AD59" s="20">
        <f>Julio!O59</f>
        <v>0</v>
      </c>
      <c r="AE59" s="20">
        <f>Julio!P59</f>
        <v>0</v>
      </c>
      <c r="AF59" s="20">
        <f>Agosto!O59</f>
        <v>0</v>
      </c>
      <c r="AG59" s="20">
        <f>Agosto!P59</f>
        <v>0</v>
      </c>
      <c r="AH59" s="20">
        <f>Septiembre!O59</f>
        <v>0</v>
      </c>
      <c r="AI59" s="20">
        <f>Septiembre!P59</f>
        <v>0</v>
      </c>
      <c r="AJ59" s="20">
        <f>Octubre!O59</f>
        <v>0</v>
      </c>
      <c r="AK59" s="20">
        <f>Octubre!P59</f>
        <v>0</v>
      </c>
      <c r="AL59" s="32">
        <f>Noviembre!O59</f>
        <v>0</v>
      </c>
      <c r="AM59" s="32">
        <f>Noviembre!P59</f>
        <v>0</v>
      </c>
      <c r="AN59" s="20">
        <f>Diciembre!O59</f>
        <v>0</v>
      </c>
      <c r="AO59" s="20">
        <f>Diciembre!P59</f>
        <v>0</v>
      </c>
    </row>
    <row r="60" spans="1:41" ht="45" x14ac:dyDescent="0.25">
      <c r="A60" s="75"/>
      <c r="B60" s="75"/>
      <c r="C60" s="16" t="s">
        <v>55</v>
      </c>
      <c r="D60" s="20">
        <f t="shared" si="96"/>
        <v>6</v>
      </c>
      <c r="E60" s="20">
        <f t="shared" si="97"/>
        <v>0</v>
      </c>
      <c r="F60" s="20">
        <f t="shared" si="98"/>
        <v>6</v>
      </c>
      <c r="G60" s="20">
        <f t="shared" si="99"/>
        <v>0</v>
      </c>
      <c r="H60" s="10">
        <f t="shared" si="120"/>
        <v>0</v>
      </c>
      <c r="I60" s="10">
        <f t="shared" si="121"/>
        <v>0</v>
      </c>
      <c r="J60" s="10">
        <f t="shared" si="100"/>
        <v>6</v>
      </c>
      <c r="K60" s="10">
        <f t="shared" si="101"/>
        <v>0</v>
      </c>
      <c r="L60" s="10">
        <f t="shared" si="102"/>
        <v>0</v>
      </c>
      <c r="M60" s="10">
        <f t="shared" si="103"/>
        <v>0</v>
      </c>
      <c r="N60" s="10">
        <f t="shared" si="104"/>
        <v>0</v>
      </c>
      <c r="O60" s="10">
        <f t="shared" si="105"/>
        <v>0</v>
      </c>
      <c r="P60" s="10">
        <f t="shared" si="106"/>
        <v>0</v>
      </c>
      <c r="Q60" s="10">
        <f t="shared" si="107"/>
        <v>0</v>
      </c>
      <c r="R60" s="20">
        <f>Enero!O60</f>
        <v>6</v>
      </c>
      <c r="S60" s="20">
        <f>Enero!P60</f>
        <v>0</v>
      </c>
      <c r="T60" s="20">
        <f>Febrero!O60</f>
        <v>0</v>
      </c>
      <c r="U60" s="20">
        <f>Febrero!P60</f>
        <v>0</v>
      </c>
      <c r="V60" s="20">
        <f>Marzo!P60</f>
        <v>0</v>
      </c>
      <c r="W60" s="20">
        <f>Marzo!Q60</f>
        <v>0</v>
      </c>
      <c r="X60" s="20">
        <f>Abril!M60</f>
        <v>0</v>
      </c>
      <c r="Y60" s="20">
        <f>Abril!N60</f>
        <v>0</v>
      </c>
      <c r="Z60" s="20">
        <f>Mayo!O60</f>
        <v>0</v>
      </c>
      <c r="AA60" s="20">
        <f>Mayo!P60</f>
        <v>0</v>
      </c>
      <c r="AB60" s="20">
        <f>Junio!O60</f>
        <v>0</v>
      </c>
      <c r="AC60" s="20">
        <f>Junio!P60</f>
        <v>0</v>
      </c>
      <c r="AD60" s="20">
        <f>Julio!O60</f>
        <v>0</v>
      </c>
      <c r="AE60" s="20">
        <f>Julio!P60</f>
        <v>0</v>
      </c>
      <c r="AF60" s="20">
        <f>Agosto!O60</f>
        <v>0</v>
      </c>
      <c r="AG60" s="20">
        <f>Agosto!P60</f>
        <v>0</v>
      </c>
      <c r="AH60" s="20">
        <f>Septiembre!O60</f>
        <v>0</v>
      </c>
      <c r="AI60" s="20">
        <f>Septiembre!P60</f>
        <v>0</v>
      </c>
      <c r="AJ60" s="20">
        <f>Octubre!O60</f>
        <v>0</v>
      </c>
      <c r="AK60" s="20">
        <f>Octubre!P60</f>
        <v>0</v>
      </c>
      <c r="AL60" s="32">
        <f>Noviembre!O60</f>
        <v>0</v>
      </c>
      <c r="AM60" s="32">
        <f>Noviembre!P60</f>
        <v>0</v>
      </c>
      <c r="AN60" s="20">
        <f>Diciembre!O60</f>
        <v>0</v>
      </c>
      <c r="AO60" s="20">
        <f>Diciembre!P60</f>
        <v>0</v>
      </c>
    </row>
    <row r="61" spans="1:41" ht="45" x14ac:dyDescent="0.25">
      <c r="A61" s="16">
        <v>8</v>
      </c>
      <c r="B61" s="16" t="s">
        <v>14</v>
      </c>
      <c r="C61" s="16" t="s">
        <v>56</v>
      </c>
      <c r="D61" s="20">
        <f t="shared" si="96"/>
        <v>0</v>
      </c>
      <c r="E61" s="20">
        <f t="shared" si="97"/>
        <v>0</v>
      </c>
      <c r="F61" s="20">
        <f t="shared" si="98"/>
        <v>0</v>
      </c>
      <c r="G61" s="20">
        <f t="shared" si="99"/>
        <v>0</v>
      </c>
      <c r="H61" s="16">
        <f t="shared" ref="H61:H62" si="124">SUM(AD61,AF61,AH61,AJ61,AL61,AN61)</f>
        <v>0</v>
      </c>
      <c r="I61" s="16">
        <f t="shared" ref="I61:I62" si="125">SUM(AE61,AG61,AI61,AK61,AM61,AO61)</f>
        <v>0</v>
      </c>
      <c r="J61" s="16">
        <f t="shared" ref="J61:J62" si="126">SUM(R61,T61,V61)</f>
        <v>0</v>
      </c>
      <c r="K61" s="16">
        <f t="shared" ref="K61:K62" si="127">SUM(S61,U61,W61)</f>
        <v>0</v>
      </c>
      <c r="L61" s="16">
        <f t="shared" ref="L61:L62" si="128">SUM(X61,Z61,AB61)</f>
        <v>0</v>
      </c>
      <c r="M61" s="16">
        <f t="shared" ref="M61:M62" si="129">SUM(Y61,AA61,AC61)</f>
        <v>0</v>
      </c>
      <c r="N61" s="16">
        <f t="shared" ref="N61:N62" si="130">SUM(AD61,AF61,AH61)</f>
        <v>0</v>
      </c>
      <c r="O61" s="16">
        <f t="shared" ref="O61:O62" si="131">SUM(AE61,AG61,AI61)</f>
        <v>0</v>
      </c>
      <c r="P61" s="16">
        <f t="shared" ref="P61:P62" si="132">SUM(AJ61,AL61,AN61)</f>
        <v>0</v>
      </c>
      <c r="Q61" s="16">
        <f t="shared" ref="Q61:Q62" si="133">SUM(AK61,AM61,AO61)</f>
        <v>0</v>
      </c>
      <c r="R61" s="20">
        <f>Enero!O61</f>
        <v>0</v>
      </c>
      <c r="S61" s="20">
        <f>Enero!P61</f>
        <v>0</v>
      </c>
      <c r="T61" s="20">
        <f>Febrero!O61</f>
        <v>0</v>
      </c>
      <c r="U61" s="20">
        <f>Febrero!P61</f>
        <v>0</v>
      </c>
      <c r="V61" s="20">
        <f>Marzo!P61</f>
        <v>0</v>
      </c>
      <c r="W61" s="20">
        <f>Marzo!Q61</f>
        <v>0</v>
      </c>
      <c r="X61" s="20">
        <f>Abril!M61</f>
        <v>0</v>
      </c>
      <c r="Y61" s="20">
        <f>Abril!N61</f>
        <v>0</v>
      </c>
      <c r="Z61" s="20">
        <f>Mayo!O61</f>
        <v>0</v>
      </c>
      <c r="AA61" s="20">
        <f>Mayo!P61</f>
        <v>0</v>
      </c>
      <c r="AB61" s="20">
        <f>Junio!O61</f>
        <v>0</v>
      </c>
      <c r="AC61" s="20">
        <f>Junio!P61</f>
        <v>0</v>
      </c>
      <c r="AD61" s="20">
        <f>Julio!O61</f>
        <v>0</v>
      </c>
      <c r="AE61" s="20">
        <f>Julio!P61</f>
        <v>0</v>
      </c>
      <c r="AF61" s="20">
        <f>Agosto!O61</f>
        <v>0</v>
      </c>
      <c r="AG61" s="20">
        <f>Agosto!P61</f>
        <v>0</v>
      </c>
      <c r="AH61" s="20">
        <f>Septiembre!O61</f>
        <v>0</v>
      </c>
      <c r="AI61" s="20">
        <f>Septiembre!P61</f>
        <v>0</v>
      </c>
      <c r="AJ61" s="20">
        <f>Octubre!O61</f>
        <v>0</v>
      </c>
      <c r="AK61" s="20">
        <f>Octubre!P61</f>
        <v>0</v>
      </c>
      <c r="AL61" s="32">
        <f>Noviembre!O61</f>
        <v>0</v>
      </c>
      <c r="AM61" s="32">
        <f>Noviembre!P61</f>
        <v>0</v>
      </c>
      <c r="AN61" s="20">
        <f>Diciembre!O61</f>
        <v>0</v>
      </c>
      <c r="AO61" s="20">
        <f>Diciembre!P61</f>
        <v>0</v>
      </c>
    </row>
    <row r="62" spans="1:41" ht="75" x14ac:dyDescent="0.25">
      <c r="A62" s="16">
        <v>9</v>
      </c>
      <c r="B62" s="16" t="s">
        <v>15</v>
      </c>
      <c r="C62" s="16" t="s">
        <v>57</v>
      </c>
      <c r="D62" s="20">
        <f t="shared" si="96"/>
        <v>0</v>
      </c>
      <c r="E62" s="20">
        <f t="shared" si="97"/>
        <v>0</v>
      </c>
      <c r="F62" s="20">
        <f t="shared" si="98"/>
        <v>0</v>
      </c>
      <c r="G62" s="20">
        <f t="shared" si="99"/>
        <v>0</v>
      </c>
      <c r="H62" s="16">
        <f t="shared" si="124"/>
        <v>0</v>
      </c>
      <c r="I62" s="16">
        <f t="shared" si="125"/>
        <v>0</v>
      </c>
      <c r="J62" s="16">
        <f t="shared" si="126"/>
        <v>0</v>
      </c>
      <c r="K62" s="16">
        <f t="shared" si="127"/>
        <v>0</v>
      </c>
      <c r="L62" s="16">
        <f t="shared" si="128"/>
        <v>0</v>
      </c>
      <c r="M62" s="16">
        <f t="shared" si="129"/>
        <v>0</v>
      </c>
      <c r="N62" s="16">
        <f t="shared" si="130"/>
        <v>0</v>
      </c>
      <c r="O62" s="16">
        <f t="shared" si="131"/>
        <v>0</v>
      </c>
      <c r="P62" s="16">
        <f t="shared" si="132"/>
        <v>0</v>
      </c>
      <c r="Q62" s="16">
        <f t="shared" si="133"/>
        <v>0</v>
      </c>
      <c r="R62" s="20">
        <f>Enero!O62</f>
        <v>0</v>
      </c>
      <c r="S62" s="20">
        <f>Enero!P62</f>
        <v>0</v>
      </c>
      <c r="T62" s="20">
        <f>Febrero!O62</f>
        <v>0</v>
      </c>
      <c r="U62" s="20">
        <f>Febrero!P62</f>
        <v>0</v>
      </c>
      <c r="V62" s="20">
        <f>Marzo!P62</f>
        <v>0</v>
      </c>
      <c r="W62" s="20">
        <f>Marzo!Q62</f>
        <v>0</v>
      </c>
      <c r="X62" s="20">
        <f>Abril!M62</f>
        <v>0</v>
      </c>
      <c r="Y62" s="20">
        <f>Abril!N62</f>
        <v>0</v>
      </c>
      <c r="Z62" s="20">
        <f>Mayo!O62</f>
        <v>0</v>
      </c>
      <c r="AA62" s="20">
        <f>Mayo!P62</f>
        <v>0</v>
      </c>
      <c r="AB62" s="20">
        <f>Junio!O62</f>
        <v>0</v>
      </c>
      <c r="AC62" s="20">
        <f>Junio!P62</f>
        <v>0</v>
      </c>
      <c r="AD62" s="20">
        <f>Julio!O62</f>
        <v>0</v>
      </c>
      <c r="AE62" s="20">
        <f>Julio!P62</f>
        <v>0</v>
      </c>
      <c r="AF62" s="20">
        <f>Agosto!O62</f>
        <v>0</v>
      </c>
      <c r="AG62" s="20">
        <f>Agosto!P62</f>
        <v>0</v>
      </c>
      <c r="AH62" s="20">
        <f>Septiembre!O62</f>
        <v>0</v>
      </c>
      <c r="AI62" s="20">
        <f>Septiembre!P62</f>
        <v>0</v>
      </c>
      <c r="AJ62" s="20">
        <f>Octubre!O62</f>
        <v>0</v>
      </c>
      <c r="AK62" s="20">
        <f>Octubre!P62</f>
        <v>0</v>
      </c>
      <c r="AL62" s="32">
        <f>Noviembre!O62</f>
        <v>0</v>
      </c>
      <c r="AM62" s="32">
        <f>Noviembre!P62</f>
        <v>0</v>
      </c>
      <c r="AN62" s="20">
        <f>Diciembre!O62</f>
        <v>0</v>
      </c>
      <c r="AO62" s="20">
        <f>Diciembre!P62</f>
        <v>0</v>
      </c>
    </row>
  </sheetData>
  <mergeCells count="89">
    <mergeCell ref="B31:B32"/>
    <mergeCell ref="A33:A35"/>
    <mergeCell ref="B33:B35"/>
    <mergeCell ref="B24:B27"/>
    <mergeCell ref="C33:C35"/>
    <mergeCell ref="AJ10:AK11"/>
    <mergeCell ref="AL10:AM11"/>
    <mergeCell ref="AN33:AO34"/>
    <mergeCell ref="V33:W34"/>
    <mergeCell ref="X33:Y34"/>
    <mergeCell ref="Z33:AA34"/>
    <mergeCell ref="AB33:AC34"/>
    <mergeCell ref="AD33:AE34"/>
    <mergeCell ref="AF33:AG34"/>
    <mergeCell ref="AH33:AI34"/>
    <mergeCell ref="AJ33:AK34"/>
    <mergeCell ref="AL33:AM34"/>
    <mergeCell ref="AN10:AO11"/>
    <mergeCell ref="AD10:AE11"/>
    <mergeCell ref="AF10:AG11"/>
    <mergeCell ref="AH10:AI11"/>
    <mergeCell ref="V10:W11"/>
    <mergeCell ref="X10:Y11"/>
    <mergeCell ref="Z10:AA11"/>
    <mergeCell ref="AB10:AC11"/>
    <mergeCell ref="R33:S34"/>
    <mergeCell ref="T33:U34"/>
    <mergeCell ref="A1:AO1"/>
    <mergeCell ref="D10:E11"/>
    <mergeCell ref="F10:G11"/>
    <mergeCell ref="H10:I11"/>
    <mergeCell ref="J10:K11"/>
    <mergeCell ref="L10:M11"/>
    <mergeCell ref="N10:O11"/>
    <mergeCell ref="P10:Q11"/>
    <mergeCell ref="R10:S11"/>
    <mergeCell ref="T10:U11"/>
    <mergeCell ref="AL2:AM3"/>
    <mergeCell ref="AN2:AO3"/>
    <mergeCell ref="AH2:AI3"/>
    <mergeCell ref="AJ2:AK3"/>
    <mergeCell ref="AD2:AE3"/>
    <mergeCell ref="AF2:AG3"/>
    <mergeCell ref="Z2:AA3"/>
    <mergeCell ref="AB2:AC3"/>
    <mergeCell ref="V2:W3"/>
    <mergeCell ref="X2:Y3"/>
    <mergeCell ref="T2:U3"/>
    <mergeCell ref="A13:A16"/>
    <mergeCell ref="B13:B16"/>
    <mergeCell ref="A2:A4"/>
    <mergeCell ref="B2:B4"/>
    <mergeCell ref="C2:C4"/>
    <mergeCell ref="A5:A6"/>
    <mergeCell ref="B5:B6"/>
    <mergeCell ref="A10:A12"/>
    <mergeCell ref="B10:B12"/>
    <mergeCell ref="C10:C12"/>
    <mergeCell ref="P2:Q3"/>
    <mergeCell ref="R2:S3"/>
    <mergeCell ref="P33:Q34"/>
    <mergeCell ref="D2:E3"/>
    <mergeCell ref="F2:G3"/>
    <mergeCell ref="J2:K3"/>
    <mergeCell ref="L2:M3"/>
    <mergeCell ref="H2:I3"/>
    <mergeCell ref="N2:O3"/>
    <mergeCell ref="N33:O34"/>
    <mergeCell ref="D33:E34"/>
    <mergeCell ref="F33:G34"/>
    <mergeCell ref="H33:I34"/>
    <mergeCell ref="J33:K34"/>
    <mergeCell ref="L33:M34"/>
    <mergeCell ref="B17:B19"/>
    <mergeCell ref="A17:A19"/>
    <mergeCell ref="A56:A60"/>
    <mergeCell ref="B56:B60"/>
    <mergeCell ref="A46:A47"/>
    <mergeCell ref="B46:B47"/>
    <mergeCell ref="A49:A50"/>
    <mergeCell ref="B49:B50"/>
    <mergeCell ref="A51:A55"/>
    <mergeCell ref="B51:B55"/>
    <mergeCell ref="A36:A40"/>
    <mergeCell ref="B36:B40"/>
    <mergeCell ref="A41:A45"/>
    <mergeCell ref="B41:B45"/>
    <mergeCell ref="A24:A27"/>
    <mergeCell ref="A31:A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xSplit="4" ySplit="3" topLeftCell="G23" activePane="bottomRight" state="frozen"/>
      <selection pane="topRight" activeCell="E1" sqref="E1"/>
      <selection pane="bottomLeft" activeCell="A4" sqref="A4"/>
      <selection pane="bottomRight" activeCell="I21" sqref="I21"/>
    </sheetView>
  </sheetViews>
  <sheetFormatPr baseColWidth="10" defaultRowHeight="15" x14ac:dyDescent="0.25"/>
  <cols>
    <col min="2" max="2" width="18.28515625" customWidth="1"/>
    <col min="3" max="3" width="17.85546875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122</v>
      </c>
      <c r="P2" s="82"/>
    </row>
    <row r="3" spans="1:16" ht="73.5" customHeight="1" x14ac:dyDescent="0.25">
      <c r="A3" s="82"/>
      <c r="B3" s="82"/>
      <c r="C3" s="82"/>
      <c r="D3" s="82"/>
      <c r="E3" s="82" t="s">
        <v>187</v>
      </c>
      <c r="F3" s="82"/>
      <c r="G3" s="82" t="s">
        <v>188</v>
      </c>
      <c r="H3" s="82"/>
      <c r="I3" s="82" t="s">
        <v>118</v>
      </c>
      <c r="J3" s="82"/>
      <c r="K3" s="82" t="s">
        <v>186</v>
      </c>
      <c r="L3" s="82"/>
      <c r="M3" s="82" t="s">
        <v>120</v>
      </c>
      <c r="N3" s="82"/>
      <c r="O3" s="82" t="s">
        <v>121</v>
      </c>
      <c r="P3" s="82"/>
    </row>
    <row r="4" spans="1:16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customHeight="1" x14ac:dyDescent="0.25">
      <c r="A5" s="72">
        <v>1</v>
      </c>
      <c r="B5" s="72" t="s">
        <v>1</v>
      </c>
      <c r="C5" s="16" t="s">
        <v>29</v>
      </c>
      <c r="D5" s="9"/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/>
      <c r="N5" s="9"/>
      <c r="O5" s="9">
        <f>SUM(E5,G5,I5,K5,M5)</f>
        <v>0</v>
      </c>
      <c r="P5" s="9">
        <f>SUM(F5,H5,J5,L5,N5)</f>
        <v>0</v>
      </c>
    </row>
    <row r="6" spans="1:16" ht="60" x14ac:dyDescent="0.25">
      <c r="A6" s="74"/>
      <c r="B6" s="74"/>
      <c r="C6" s="16" t="s">
        <v>30</v>
      </c>
      <c r="D6" s="14" t="s">
        <v>159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/>
      <c r="N6" s="5"/>
      <c r="O6" s="9">
        <f t="shared" ref="O6:O8" si="0">SUM(E6,G6,I6,K6,M6)</f>
        <v>0</v>
      </c>
      <c r="P6" s="9">
        <f t="shared" ref="P6:P8" si="1">SUM(F6,H6,J6,L6,N6)</f>
        <v>0</v>
      </c>
    </row>
    <row r="7" spans="1:16" ht="45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/>
      <c r="N7" s="5"/>
      <c r="O7" s="9">
        <f t="shared" si="0"/>
        <v>0</v>
      </c>
      <c r="P7" s="9">
        <f t="shared" si="1"/>
        <v>0</v>
      </c>
    </row>
    <row r="8" spans="1:16" ht="45" x14ac:dyDescent="0.25">
      <c r="A8" s="16">
        <v>3</v>
      </c>
      <c r="B8" s="16" t="s">
        <v>17</v>
      </c>
      <c r="C8" s="16" t="s">
        <v>58</v>
      </c>
      <c r="D8" s="14">
        <v>0.05</v>
      </c>
      <c r="E8" s="50">
        <v>0</v>
      </c>
      <c r="F8" s="50">
        <v>0</v>
      </c>
      <c r="G8" s="5">
        <v>0</v>
      </c>
      <c r="H8" s="5">
        <v>0</v>
      </c>
      <c r="I8" s="5">
        <v>0</v>
      </c>
      <c r="J8" s="5">
        <v>0</v>
      </c>
      <c r="K8" s="5">
        <v>12</v>
      </c>
      <c r="L8" s="5">
        <v>120</v>
      </c>
      <c r="M8" s="5"/>
      <c r="N8" s="5"/>
      <c r="O8" s="9">
        <f t="shared" si="0"/>
        <v>12</v>
      </c>
      <c r="P8" s="9">
        <f t="shared" si="1"/>
        <v>120</v>
      </c>
    </row>
    <row r="9" spans="1:16" s="4" customFormat="1" ht="344.25" customHeight="1" x14ac:dyDescent="0.25">
      <c r="A9" s="24">
        <v>4</v>
      </c>
      <c r="B9" s="24" t="s">
        <v>171</v>
      </c>
      <c r="C9" s="24" t="s">
        <v>58</v>
      </c>
      <c r="D9" s="14">
        <v>0.1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/>
      <c r="N9" s="24"/>
      <c r="O9" s="9">
        <f t="shared" ref="O9" si="2">SUM(E9,G9,I9,K9,M9)</f>
        <v>0</v>
      </c>
      <c r="P9" s="9">
        <f t="shared" ref="P9" si="3">SUM(F9,H9,J9,L9,N9)</f>
        <v>0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122</v>
      </c>
      <c r="P10" s="82"/>
    </row>
    <row r="11" spans="1:16" x14ac:dyDescent="0.25">
      <c r="A11" s="82"/>
      <c r="B11" s="82"/>
      <c r="C11" s="82"/>
      <c r="D11" s="82"/>
      <c r="E11" s="82" t="s">
        <v>116</v>
      </c>
      <c r="F11" s="82"/>
      <c r="G11" s="82" t="s">
        <v>117</v>
      </c>
      <c r="H11" s="82"/>
      <c r="I11" s="82" t="s">
        <v>118</v>
      </c>
      <c r="J11" s="82"/>
      <c r="K11" s="82" t="s">
        <v>119</v>
      </c>
      <c r="L11" s="82"/>
      <c r="M11" s="82" t="s">
        <v>120</v>
      </c>
      <c r="N11" s="82"/>
      <c r="O11" s="82" t="s">
        <v>121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45" x14ac:dyDescent="0.25">
      <c r="A13" s="75">
        <v>1</v>
      </c>
      <c r="B13" s="75" t="s">
        <v>2</v>
      </c>
      <c r="C13" s="16" t="s">
        <v>31</v>
      </c>
      <c r="D13" s="30">
        <v>53</v>
      </c>
      <c r="E13" s="13">
        <v>11</v>
      </c>
      <c r="F13" s="13">
        <v>55</v>
      </c>
      <c r="G13" s="13">
        <v>20</v>
      </c>
      <c r="H13" s="13">
        <v>100</v>
      </c>
      <c r="I13" s="13">
        <v>26</v>
      </c>
      <c r="J13" s="13">
        <v>130</v>
      </c>
      <c r="K13" s="13">
        <v>1</v>
      </c>
      <c r="L13" s="13">
        <v>5</v>
      </c>
      <c r="M13" s="13">
        <v>10</v>
      </c>
      <c r="N13" s="13">
        <v>50</v>
      </c>
      <c r="O13" s="11">
        <f t="shared" ref="O13:O15" si="4">SUM(E13,G13,I13,K13,M13)</f>
        <v>68</v>
      </c>
      <c r="P13" s="11">
        <f t="shared" ref="P13:P15" si="5">SUM(F13,H13,J13,L13,N13)</f>
        <v>340</v>
      </c>
    </row>
    <row r="14" spans="1:16" ht="45" x14ac:dyDescent="0.25">
      <c r="A14" s="75"/>
      <c r="B14" s="75"/>
      <c r="C14" s="58" t="s">
        <v>144</v>
      </c>
      <c r="D14" s="30">
        <v>53</v>
      </c>
      <c r="E14" s="13">
        <v>11</v>
      </c>
      <c r="F14" s="13">
        <v>55</v>
      </c>
      <c r="G14" s="13">
        <v>20</v>
      </c>
      <c r="H14" s="13">
        <v>100</v>
      </c>
      <c r="I14" s="13">
        <v>26</v>
      </c>
      <c r="J14" s="13">
        <v>130</v>
      </c>
      <c r="K14" s="13">
        <v>1</v>
      </c>
      <c r="L14" s="13">
        <v>5</v>
      </c>
      <c r="M14" s="13">
        <v>10</v>
      </c>
      <c r="N14" s="13">
        <v>50</v>
      </c>
      <c r="O14" s="11">
        <f t="shared" si="4"/>
        <v>68</v>
      </c>
      <c r="P14" s="11">
        <f t="shared" si="5"/>
        <v>340</v>
      </c>
    </row>
    <row r="15" spans="1:16" ht="30" x14ac:dyDescent="0.25">
      <c r="A15" s="75"/>
      <c r="B15" s="75"/>
      <c r="C15" s="16" t="s">
        <v>32</v>
      </c>
      <c r="D15" s="30"/>
      <c r="E15" s="13">
        <v>28</v>
      </c>
      <c r="F15" s="13">
        <v>0</v>
      </c>
      <c r="G15" s="13">
        <v>76</v>
      </c>
      <c r="H15" s="13">
        <v>0</v>
      </c>
      <c r="I15" s="13">
        <v>67</v>
      </c>
      <c r="J15" s="13">
        <v>0</v>
      </c>
      <c r="K15" s="13">
        <v>15</v>
      </c>
      <c r="L15" s="13">
        <v>0</v>
      </c>
      <c r="M15" s="13">
        <v>56</v>
      </c>
      <c r="N15" s="13">
        <v>0</v>
      </c>
      <c r="O15" s="11">
        <f t="shared" si="4"/>
        <v>242</v>
      </c>
      <c r="P15" s="11">
        <f t="shared" si="5"/>
        <v>0</v>
      </c>
    </row>
    <row r="16" spans="1:16" ht="48" customHeight="1" x14ac:dyDescent="0.25">
      <c r="A16" s="75"/>
      <c r="B16" s="75"/>
      <c r="C16" s="16" t="s">
        <v>33</v>
      </c>
      <c r="D16" s="30" t="s">
        <v>160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SUM(E16,G16,I16,K16,M16)</f>
        <v>0</v>
      </c>
      <c r="P16" s="8">
        <f>SUM(F16,H16,J16,L16,N16)</f>
        <v>0</v>
      </c>
    </row>
    <row r="17" spans="1:16" s="4" customFormat="1" ht="45" x14ac:dyDescent="0.25">
      <c r="A17" s="72">
        <v>2</v>
      </c>
      <c r="B17" s="72" t="s">
        <v>3</v>
      </c>
      <c r="C17" s="49" t="s">
        <v>182</v>
      </c>
      <c r="D17" s="49"/>
      <c r="E17" s="57">
        <v>0</v>
      </c>
      <c r="F17" s="57">
        <v>0</v>
      </c>
      <c r="G17" s="49">
        <v>0</v>
      </c>
      <c r="H17" s="49">
        <v>0</v>
      </c>
      <c r="I17" s="50">
        <v>0</v>
      </c>
      <c r="J17" s="50">
        <v>0</v>
      </c>
      <c r="K17" s="49">
        <v>0</v>
      </c>
      <c r="L17" s="49">
        <v>0</v>
      </c>
      <c r="M17" s="67">
        <v>13</v>
      </c>
      <c r="N17" s="67">
        <v>368</v>
      </c>
      <c r="O17" s="67">
        <f t="shared" ref="O17:O18" si="6">SUM(E17,G17,I17,K17,M17)</f>
        <v>13</v>
      </c>
      <c r="P17" s="49">
        <f t="shared" ref="P17:P18" si="7">SUM(F17,H17,J17,L17,N17)</f>
        <v>368</v>
      </c>
    </row>
    <row r="18" spans="1:16" s="4" customFormat="1" ht="30" x14ac:dyDescent="0.25">
      <c r="A18" s="73"/>
      <c r="B18" s="73"/>
      <c r="C18" s="49" t="s">
        <v>183</v>
      </c>
      <c r="D18" s="49"/>
      <c r="E18" s="49">
        <v>220</v>
      </c>
      <c r="F18" s="49">
        <v>54</v>
      </c>
      <c r="G18" s="49">
        <v>195</v>
      </c>
      <c r="H18" s="49">
        <v>277</v>
      </c>
      <c r="I18" s="49">
        <v>2245</v>
      </c>
      <c r="J18" s="57">
        <v>921</v>
      </c>
      <c r="K18" s="49">
        <v>560</v>
      </c>
      <c r="L18" s="49">
        <v>278</v>
      </c>
      <c r="M18" s="53">
        <v>32</v>
      </c>
      <c r="N18" s="53">
        <v>180</v>
      </c>
      <c r="O18" s="53">
        <f t="shared" si="6"/>
        <v>3252</v>
      </c>
      <c r="P18" s="49">
        <f t="shared" si="7"/>
        <v>1710</v>
      </c>
    </row>
    <row r="19" spans="1:16" ht="38.25" customHeight="1" x14ac:dyDescent="0.25">
      <c r="A19" s="74"/>
      <c r="B19" s="74"/>
      <c r="C19" s="16" t="s">
        <v>34</v>
      </c>
      <c r="D19" s="30">
        <v>4</v>
      </c>
      <c r="E19" s="5">
        <v>2</v>
      </c>
      <c r="F19" s="5">
        <v>58</v>
      </c>
      <c r="G19" s="5">
        <v>3</v>
      </c>
      <c r="H19" s="5">
        <v>281</v>
      </c>
      <c r="I19" s="5">
        <v>6</v>
      </c>
      <c r="J19" s="5">
        <v>1394</v>
      </c>
      <c r="K19" s="5">
        <v>4</v>
      </c>
      <c r="L19" s="5">
        <v>803</v>
      </c>
      <c r="M19" s="53">
        <v>3</v>
      </c>
      <c r="N19" s="53">
        <v>381</v>
      </c>
      <c r="O19" s="53">
        <f t="shared" ref="O19:O31" si="8">SUM(E19,G19,I19,K19,M19)</f>
        <v>18</v>
      </c>
      <c r="P19" s="8">
        <f t="shared" ref="P19:P30" si="9">SUM(F19,H19,J19,L19,N19)</f>
        <v>2917</v>
      </c>
    </row>
    <row r="20" spans="1:16" ht="45" x14ac:dyDescent="0.25">
      <c r="A20" s="16">
        <v>3</v>
      </c>
      <c r="B20" s="16" t="s">
        <v>4</v>
      </c>
      <c r="C20" s="16" t="s">
        <v>35</v>
      </c>
      <c r="D20" s="30">
        <v>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80</v>
      </c>
      <c r="M20" s="53">
        <v>2</v>
      </c>
      <c r="N20" s="53">
        <v>160</v>
      </c>
      <c r="O20" s="53">
        <f t="shared" si="8"/>
        <v>3</v>
      </c>
      <c r="P20" s="8">
        <f t="shared" si="9"/>
        <v>240</v>
      </c>
    </row>
    <row r="21" spans="1:16" ht="45" x14ac:dyDescent="0.25">
      <c r="A21" s="16">
        <v>4</v>
      </c>
      <c r="B21" s="16" t="s">
        <v>5</v>
      </c>
      <c r="C21" s="16" t="s">
        <v>35</v>
      </c>
      <c r="D21" s="30">
        <v>1</v>
      </c>
      <c r="E21" s="50">
        <v>1</v>
      </c>
      <c r="F21" s="50">
        <v>120</v>
      </c>
      <c r="G21" s="50">
        <v>0</v>
      </c>
      <c r="H21" s="50">
        <v>0</v>
      </c>
      <c r="I21" s="50">
        <v>0</v>
      </c>
      <c r="J21" s="50">
        <v>0</v>
      </c>
      <c r="K21" s="50">
        <v>1</v>
      </c>
      <c r="L21" s="50">
        <v>150</v>
      </c>
      <c r="M21" s="70">
        <v>0</v>
      </c>
      <c r="N21" s="70">
        <v>0</v>
      </c>
      <c r="O21" s="53">
        <f t="shared" si="8"/>
        <v>2</v>
      </c>
      <c r="P21" s="8">
        <f t="shared" si="9"/>
        <v>270</v>
      </c>
    </row>
    <row r="22" spans="1:16" ht="45" x14ac:dyDescent="0.25">
      <c r="A22" s="16">
        <v>5</v>
      </c>
      <c r="B22" s="16" t="s">
        <v>152</v>
      </c>
      <c r="C22" s="16" t="s">
        <v>36</v>
      </c>
      <c r="D22" s="30">
        <v>25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3">
        <v>0</v>
      </c>
      <c r="N22" s="53">
        <v>0</v>
      </c>
      <c r="O22" s="53">
        <f t="shared" si="8"/>
        <v>0</v>
      </c>
      <c r="P22" s="8">
        <f t="shared" si="9"/>
        <v>0</v>
      </c>
    </row>
    <row r="23" spans="1:16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5">
        <v>2</v>
      </c>
      <c r="F23" s="5">
        <v>58</v>
      </c>
      <c r="G23" s="5">
        <v>2</v>
      </c>
      <c r="H23" s="5">
        <v>61</v>
      </c>
      <c r="I23" s="5">
        <v>6</v>
      </c>
      <c r="J23" s="5">
        <v>1394</v>
      </c>
      <c r="K23" s="5">
        <v>4</v>
      </c>
      <c r="L23" s="5">
        <v>803</v>
      </c>
      <c r="M23" s="53">
        <v>3</v>
      </c>
      <c r="N23" s="53">
        <v>381</v>
      </c>
      <c r="O23" s="53">
        <f t="shared" si="8"/>
        <v>17</v>
      </c>
      <c r="P23" s="8">
        <f t="shared" si="9"/>
        <v>2697</v>
      </c>
    </row>
    <row r="24" spans="1:16" ht="15" customHeight="1" x14ac:dyDescent="0.25">
      <c r="A24" s="72">
        <v>7</v>
      </c>
      <c r="B24" s="72" t="s">
        <v>154</v>
      </c>
      <c r="C24" s="33" t="s">
        <v>36</v>
      </c>
      <c r="D24" s="30">
        <v>25</v>
      </c>
      <c r="E24" s="5">
        <v>2</v>
      </c>
      <c r="F24" s="5">
        <v>58</v>
      </c>
      <c r="G24" s="5">
        <v>1</v>
      </c>
      <c r="H24" s="5">
        <v>220</v>
      </c>
      <c r="I24" s="5">
        <v>9</v>
      </c>
      <c r="J24" s="5">
        <v>1846</v>
      </c>
      <c r="K24" s="5">
        <v>6</v>
      </c>
      <c r="L24" s="5">
        <v>1296</v>
      </c>
      <c r="M24" s="53">
        <v>3</v>
      </c>
      <c r="N24" s="53">
        <v>381</v>
      </c>
      <c r="O24" s="53">
        <f t="shared" si="8"/>
        <v>21</v>
      </c>
      <c r="P24" s="8">
        <f t="shared" si="9"/>
        <v>3801</v>
      </c>
    </row>
    <row r="25" spans="1:16" s="4" customFormat="1" ht="15" customHeight="1" x14ac:dyDescent="0.25">
      <c r="A25" s="73"/>
      <c r="B25" s="73"/>
      <c r="C25" s="33" t="s">
        <v>177</v>
      </c>
      <c r="D25" s="33"/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53">
        <v>0</v>
      </c>
      <c r="N25" s="53">
        <v>0</v>
      </c>
      <c r="O25" s="53">
        <f t="shared" ref="O25:O26" si="10">SUM(E25,G25,I25,K25,M25)</f>
        <v>0</v>
      </c>
      <c r="P25" s="33">
        <f t="shared" ref="P25:P26" si="11">SUM(F25,H25,J25,L25,N25)</f>
        <v>0</v>
      </c>
    </row>
    <row r="26" spans="1:16" s="4" customFormat="1" ht="18" customHeight="1" x14ac:dyDescent="0.25">
      <c r="A26" s="73"/>
      <c r="B26" s="73"/>
      <c r="C26" s="34" t="s">
        <v>155</v>
      </c>
      <c r="D26" s="57">
        <v>0</v>
      </c>
      <c r="E26" s="33">
        <v>0</v>
      </c>
      <c r="F26" s="33">
        <v>0</v>
      </c>
      <c r="G26" s="53">
        <v>0</v>
      </c>
      <c r="H26" s="53">
        <v>0</v>
      </c>
      <c r="I26" s="70">
        <v>0</v>
      </c>
      <c r="J26" s="53">
        <v>0</v>
      </c>
      <c r="K26" s="68">
        <v>50</v>
      </c>
      <c r="L26" s="71">
        <v>750</v>
      </c>
      <c r="M26" s="68">
        <v>12</v>
      </c>
      <c r="N26" s="68">
        <v>480</v>
      </c>
      <c r="O26" s="68">
        <f t="shared" si="10"/>
        <v>62</v>
      </c>
      <c r="P26" s="33">
        <f t="shared" si="11"/>
        <v>1230</v>
      </c>
    </row>
    <row r="27" spans="1:16" x14ac:dyDescent="0.25">
      <c r="A27" s="74"/>
      <c r="B27" s="74"/>
      <c r="C27" s="12" t="s">
        <v>178</v>
      </c>
      <c r="D27" s="30">
        <v>0</v>
      </c>
      <c r="E27" s="5">
        <v>0</v>
      </c>
      <c r="F27" s="5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f t="shared" si="8"/>
        <v>0</v>
      </c>
      <c r="P27" s="8">
        <f t="shared" si="9"/>
        <v>0</v>
      </c>
    </row>
    <row r="28" spans="1:16" x14ac:dyDescent="0.25">
      <c r="A28" s="16">
        <v>8</v>
      </c>
      <c r="B28" s="16" t="s">
        <v>156</v>
      </c>
      <c r="C28" s="16" t="s">
        <v>36</v>
      </c>
      <c r="D28" s="30">
        <v>25</v>
      </c>
      <c r="E28" s="5">
        <v>2</v>
      </c>
      <c r="F28" s="5">
        <v>58</v>
      </c>
      <c r="G28" s="53">
        <v>2</v>
      </c>
      <c r="H28" s="53">
        <v>281</v>
      </c>
      <c r="I28" s="53">
        <v>10</v>
      </c>
      <c r="J28" s="53">
        <v>1736</v>
      </c>
      <c r="K28" s="53">
        <v>7</v>
      </c>
      <c r="L28" s="53">
        <v>1376</v>
      </c>
      <c r="M28" s="53">
        <v>3</v>
      </c>
      <c r="N28" s="53">
        <v>381</v>
      </c>
      <c r="O28" s="53">
        <f t="shared" si="8"/>
        <v>24</v>
      </c>
      <c r="P28" s="8">
        <f t="shared" si="9"/>
        <v>3832</v>
      </c>
    </row>
    <row r="29" spans="1:16" ht="18" customHeight="1" x14ac:dyDescent="0.25">
      <c r="A29" s="16">
        <v>9</v>
      </c>
      <c r="B29" s="16" t="s">
        <v>157</v>
      </c>
      <c r="C29" s="16" t="s">
        <v>158</v>
      </c>
      <c r="D29" s="30">
        <v>20</v>
      </c>
      <c r="E29" s="5">
        <v>0</v>
      </c>
      <c r="F29" s="5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f t="shared" si="8"/>
        <v>0</v>
      </c>
      <c r="P29" s="8">
        <f t="shared" si="9"/>
        <v>0</v>
      </c>
    </row>
    <row r="30" spans="1:16" ht="21.75" customHeight="1" x14ac:dyDescent="0.25">
      <c r="A30" s="16">
        <v>10</v>
      </c>
      <c r="B30" s="16" t="s">
        <v>6</v>
      </c>
      <c r="C30" s="16" t="s">
        <v>37</v>
      </c>
      <c r="D30" s="30">
        <v>1</v>
      </c>
      <c r="E30" s="5">
        <v>0</v>
      </c>
      <c r="F30" s="5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f t="shared" si="8"/>
        <v>0</v>
      </c>
      <c r="P30" s="8">
        <f t="shared" si="9"/>
        <v>0</v>
      </c>
    </row>
    <row r="31" spans="1:16" s="4" customFormat="1" ht="27" customHeight="1" x14ac:dyDescent="0.25">
      <c r="A31" s="72">
        <v>11</v>
      </c>
      <c r="B31" s="72" t="s">
        <v>172</v>
      </c>
      <c r="C31" s="27" t="s">
        <v>173</v>
      </c>
      <c r="D31" s="30"/>
      <c r="E31" s="50">
        <v>0</v>
      </c>
      <c r="F31" s="65" t="s">
        <v>190</v>
      </c>
      <c r="G31" s="71">
        <v>0</v>
      </c>
      <c r="H31" s="71" t="s">
        <v>190</v>
      </c>
      <c r="I31" s="71">
        <v>1</v>
      </c>
      <c r="J31" s="71" t="s">
        <v>190</v>
      </c>
      <c r="K31" s="71">
        <v>2</v>
      </c>
      <c r="L31" s="68" t="s">
        <v>190</v>
      </c>
      <c r="M31" s="68">
        <v>1</v>
      </c>
      <c r="N31" s="68" t="s">
        <v>190</v>
      </c>
      <c r="O31" s="68">
        <f t="shared" si="8"/>
        <v>4</v>
      </c>
      <c r="P31" s="27">
        <f t="shared" ref="P31:P32" si="12">SUM(F31,H31,J31,L31,N31)</f>
        <v>0</v>
      </c>
    </row>
    <row r="32" spans="1:16" s="4" customFormat="1" ht="34.5" customHeight="1" x14ac:dyDescent="0.25">
      <c r="A32" s="74"/>
      <c r="B32" s="74"/>
      <c r="C32" s="27" t="s">
        <v>174</v>
      </c>
      <c r="D32" s="30" t="s">
        <v>175</v>
      </c>
      <c r="E32" s="27">
        <v>0</v>
      </c>
      <c r="F32" s="27">
        <v>0</v>
      </c>
      <c r="G32" s="53">
        <v>0</v>
      </c>
      <c r="H32" s="53">
        <v>0</v>
      </c>
      <c r="I32" s="53">
        <v>2</v>
      </c>
      <c r="J32" s="53">
        <v>40</v>
      </c>
      <c r="K32" s="53">
        <v>0</v>
      </c>
      <c r="L32" s="53">
        <v>0</v>
      </c>
      <c r="M32" s="53">
        <v>2</v>
      </c>
      <c r="N32" s="53">
        <v>40</v>
      </c>
      <c r="O32" s="53">
        <f t="shared" ref="O32" si="13">SUM(E32,G32,I32,K32,M32)</f>
        <v>4</v>
      </c>
      <c r="P32" s="27">
        <f t="shared" si="12"/>
        <v>80</v>
      </c>
    </row>
    <row r="33" spans="1:16" ht="15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122</v>
      </c>
      <c r="P33" s="82"/>
    </row>
    <row r="34" spans="1:16" ht="15" customHeight="1" x14ac:dyDescent="0.25">
      <c r="A34" s="82"/>
      <c r="B34" s="82"/>
      <c r="C34" s="82"/>
      <c r="D34" s="82"/>
      <c r="E34" s="82" t="s">
        <v>116</v>
      </c>
      <c r="F34" s="82"/>
      <c r="G34" s="82" t="s">
        <v>117</v>
      </c>
      <c r="H34" s="82"/>
      <c r="I34" s="82" t="s">
        <v>118</v>
      </c>
      <c r="J34" s="82"/>
      <c r="K34" s="82" t="s">
        <v>119</v>
      </c>
      <c r="L34" s="82"/>
      <c r="M34" s="82" t="s">
        <v>120</v>
      </c>
      <c r="N34" s="82"/>
      <c r="O34" s="82" t="s">
        <v>121</v>
      </c>
      <c r="P34" s="82"/>
    </row>
    <row r="35" spans="1:16" ht="45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30" customHeight="1" x14ac:dyDescent="0.25">
      <c r="A36" s="72">
        <v>1</v>
      </c>
      <c r="B36" s="72" t="s">
        <v>7</v>
      </c>
      <c r="C36" s="20" t="s">
        <v>38</v>
      </c>
      <c r="D36" s="30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>SUM(E36,G36,I36,K36,M36)</f>
        <v>0</v>
      </c>
      <c r="P36" s="8">
        <f>SUM(F36,H36,J36,L36,N36)</f>
        <v>0</v>
      </c>
    </row>
    <row r="37" spans="1:16" x14ac:dyDescent="0.25">
      <c r="A37" s="73"/>
      <c r="B37" s="73"/>
      <c r="C37" s="20" t="s">
        <v>39</v>
      </c>
      <c r="D37" s="14">
        <v>0.4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8">
        <f t="shared" ref="O37:O58" si="14">SUM(E37,G37,I37,K37,M37)</f>
        <v>0</v>
      </c>
      <c r="P37" s="8">
        <f t="shared" ref="P37:P58" si="15">SUM(F37,H37,J37,L37,N37)</f>
        <v>0</v>
      </c>
    </row>
    <row r="38" spans="1:16" ht="30" x14ac:dyDescent="0.25">
      <c r="A38" s="73"/>
      <c r="B38" s="73"/>
      <c r="C38" s="12" t="s">
        <v>165</v>
      </c>
      <c r="D38" s="14"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8">
        <f>M38</f>
        <v>0</v>
      </c>
      <c r="P38" s="20">
        <f>N38</f>
        <v>0</v>
      </c>
    </row>
    <row r="39" spans="1:16" ht="60" x14ac:dyDescent="0.25">
      <c r="A39" s="73"/>
      <c r="B39" s="73"/>
      <c r="C39" s="20" t="s">
        <v>40</v>
      </c>
      <c r="D39" s="30" t="s">
        <v>161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8">
        <f t="shared" si="14"/>
        <v>0</v>
      </c>
      <c r="P39" s="8">
        <f t="shared" si="15"/>
        <v>0</v>
      </c>
    </row>
    <row r="40" spans="1:16" s="4" customFormat="1" ht="75" x14ac:dyDescent="0.25">
      <c r="A40" s="74"/>
      <c r="B40" s="74"/>
      <c r="C40" s="32" t="s">
        <v>176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>
        <f t="shared" ref="O40" si="16">SUM(E40,G40,I40,K40,M40)</f>
        <v>0</v>
      </c>
      <c r="P40" s="32">
        <f t="shared" ref="P40" si="17">SUM(F40,H40,J40,L40,N40)</f>
        <v>0</v>
      </c>
    </row>
    <row r="41" spans="1:16" ht="45" x14ac:dyDescent="0.25">
      <c r="A41" s="72">
        <v>2</v>
      </c>
      <c r="B41" s="72" t="s">
        <v>8</v>
      </c>
      <c r="C41" s="20" t="s">
        <v>41</v>
      </c>
      <c r="D41" s="30"/>
      <c r="E41" s="5"/>
      <c r="F41" s="5"/>
      <c r="G41" s="5"/>
      <c r="H41" s="5"/>
      <c r="I41" s="5"/>
      <c r="J41" s="5"/>
      <c r="K41" s="5"/>
      <c r="L41" s="5"/>
      <c r="M41" s="5"/>
      <c r="N41" s="5"/>
      <c r="O41" s="8">
        <f t="shared" si="14"/>
        <v>0</v>
      </c>
      <c r="P41" s="8">
        <f t="shared" si="15"/>
        <v>0</v>
      </c>
    </row>
    <row r="42" spans="1:16" ht="60" x14ac:dyDescent="0.25">
      <c r="A42" s="73"/>
      <c r="B42" s="73"/>
      <c r="C42" s="20" t="s">
        <v>42</v>
      </c>
      <c r="D42" s="30" t="s">
        <v>162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8">
        <f t="shared" si="14"/>
        <v>0</v>
      </c>
      <c r="P42" s="8">
        <f t="shared" si="15"/>
        <v>0</v>
      </c>
    </row>
    <row r="43" spans="1:16" ht="45" customHeight="1" x14ac:dyDescent="0.25">
      <c r="A43" s="73"/>
      <c r="B43" s="73"/>
      <c r="C43" s="12" t="s">
        <v>166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8">
        <f>M43</f>
        <v>0</v>
      </c>
      <c r="P43" s="20">
        <f>N43</f>
        <v>0</v>
      </c>
    </row>
    <row r="44" spans="1:16" ht="45" x14ac:dyDescent="0.25">
      <c r="A44" s="73"/>
      <c r="B44" s="73"/>
      <c r="C44" s="20" t="s">
        <v>43</v>
      </c>
      <c r="D44" s="30"/>
      <c r="E44" s="5"/>
      <c r="F44" s="5"/>
      <c r="G44" s="5"/>
      <c r="H44" s="5"/>
      <c r="I44" s="5"/>
      <c r="J44" s="5"/>
      <c r="K44" s="5"/>
      <c r="L44" s="5"/>
      <c r="M44" s="5"/>
      <c r="N44" s="5"/>
      <c r="O44" s="8">
        <f t="shared" si="14"/>
        <v>0</v>
      </c>
      <c r="P44" s="8">
        <f t="shared" si="15"/>
        <v>0</v>
      </c>
    </row>
    <row r="45" spans="1:16" s="4" customFormat="1" ht="60" x14ac:dyDescent="0.25">
      <c r="A45" s="74"/>
      <c r="B45" s="74"/>
      <c r="C45" s="41" t="s">
        <v>181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>
        <f t="shared" ref="O45" si="18">SUM(E45,G45,I45,K45,M45)</f>
        <v>0</v>
      </c>
      <c r="P45" s="41">
        <f t="shared" ref="P45" si="19">SUM(F45,H45,J45,L45,N45)</f>
        <v>0</v>
      </c>
    </row>
    <row r="46" spans="1:16" ht="45" x14ac:dyDescent="0.25">
      <c r="A46" s="72">
        <v>3</v>
      </c>
      <c r="B46" s="72" t="s">
        <v>9</v>
      </c>
      <c r="C46" s="20" t="s">
        <v>163</v>
      </c>
      <c r="D46" s="30"/>
      <c r="E46" s="5"/>
      <c r="F46" s="5"/>
      <c r="G46" s="5"/>
      <c r="H46" s="5"/>
      <c r="I46" s="5"/>
      <c r="J46" s="5"/>
      <c r="K46" s="5"/>
      <c r="L46" s="5"/>
      <c r="M46" s="5"/>
      <c r="N46" s="5"/>
      <c r="O46" s="8">
        <f t="shared" si="14"/>
        <v>0</v>
      </c>
      <c r="P46" s="8">
        <f t="shared" si="15"/>
        <v>0</v>
      </c>
    </row>
    <row r="47" spans="1:16" ht="30" x14ac:dyDescent="0.25">
      <c r="A47" s="74"/>
      <c r="B47" s="74"/>
      <c r="C47" s="20" t="s">
        <v>164</v>
      </c>
      <c r="D47" s="30"/>
      <c r="E47" s="5"/>
      <c r="F47" s="5"/>
      <c r="G47" s="5"/>
      <c r="H47" s="5"/>
      <c r="I47" s="5"/>
      <c r="J47" s="5"/>
      <c r="K47" s="5"/>
      <c r="L47" s="5"/>
      <c r="M47" s="5"/>
      <c r="N47" s="5"/>
      <c r="O47" s="8">
        <f t="shared" si="14"/>
        <v>0</v>
      </c>
      <c r="P47" s="8">
        <f t="shared" si="15"/>
        <v>0</v>
      </c>
    </row>
    <row r="48" spans="1:16" ht="45" x14ac:dyDescent="0.25">
      <c r="A48" s="20">
        <v>4</v>
      </c>
      <c r="B48" s="20" t="s">
        <v>10</v>
      </c>
      <c r="C48" s="20" t="s">
        <v>44</v>
      </c>
      <c r="D48" s="14">
        <v>0.05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8">
        <f t="shared" si="14"/>
        <v>0</v>
      </c>
      <c r="P48" s="8">
        <f t="shared" si="15"/>
        <v>0</v>
      </c>
    </row>
    <row r="49" spans="1:16" ht="30" x14ac:dyDescent="0.25">
      <c r="A49" s="72">
        <v>5</v>
      </c>
      <c r="B49" s="72" t="s">
        <v>11</v>
      </c>
      <c r="C49" s="20" t="s">
        <v>38</v>
      </c>
      <c r="D49" s="30"/>
      <c r="E49" s="5"/>
      <c r="F49" s="5"/>
      <c r="G49" s="5"/>
      <c r="H49" s="5"/>
      <c r="I49" s="5"/>
      <c r="J49" s="5"/>
      <c r="K49" s="5"/>
      <c r="L49" s="5"/>
      <c r="M49" s="5"/>
      <c r="N49" s="5"/>
      <c r="O49" s="8">
        <f t="shared" si="14"/>
        <v>0</v>
      </c>
      <c r="P49" s="8">
        <f t="shared" si="15"/>
        <v>0</v>
      </c>
    </row>
    <row r="50" spans="1:16" ht="60" x14ac:dyDescent="0.25">
      <c r="A50" s="74"/>
      <c r="B50" s="74"/>
      <c r="C50" s="20" t="s">
        <v>45</v>
      </c>
      <c r="D50" s="30" t="s">
        <v>161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8">
        <f t="shared" si="14"/>
        <v>0</v>
      </c>
      <c r="P50" s="8">
        <f t="shared" si="15"/>
        <v>0</v>
      </c>
    </row>
    <row r="51" spans="1:16" ht="45" x14ac:dyDescent="0.25">
      <c r="A51" s="75">
        <v>6</v>
      </c>
      <c r="B51" s="75" t="s">
        <v>12</v>
      </c>
      <c r="C51" s="20" t="s">
        <v>46</v>
      </c>
      <c r="D51" s="30"/>
      <c r="E51" s="5"/>
      <c r="F51" s="5"/>
      <c r="G51" s="5"/>
      <c r="H51" s="5"/>
      <c r="I51" s="5"/>
      <c r="J51" s="5"/>
      <c r="K51" s="5"/>
      <c r="L51" s="5"/>
      <c r="M51" s="5"/>
      <c r="N51" s="5"/>
      <c r="O51" s="8">
        <f t="shared" si="14"/>
        <v>0</v>
      </c>
      <c r="P51" s="8">
        <f t="shared" si="15"/>
        <v>0</v>
      </c>
    </row>
    <row r="52" spans="1:16" ht="30" customHeight="1" x14ac:dyDescent="0.25">
      <c r="A52" s="75"/>
      <c r="B52" s="75"/>
      <c r="C52" s="20" t="s">
        <v>47</v>
      </c>
      <c r="D52" s="30" t="s">
        <v>169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8">
        <f t="shared" si="14"/>
        <v>0</v>
      </c>
      <c r="P52" s="8">
        <f t="shared" si="15"/>
        <v>0</v>
      </c>
    </row>
    <row r="53" spans="1:16" ht="60" x14ac:dyDescent="0.25">
      <c r="A53" s="75"/>
      <c r="B53" s="75"/>
      <c r="C53" s="20" t="s">
        <v>48</v>
      </c>
      <c r="D53" s="30" t="s">
        <v>168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8">
        <f t="shared" si="14"/>
        <v>0</v>
      </c>
      <c r="P53" s="8">
        <f t="shared" si="15"/>
        <v>0</v>
      </c>
    </row>
    <row r="54" spans="1:16" ht="30" customHeight="1" x14ac:dyDescent="0.25">
      <c r="A54" s="75"/>
      <c r="B54" s="75"/>
      <c r="C54" s="20" t="s">
        <v>49</v>
      </c>
      <c r="D54" s="30" t="s">
        <v>169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8">
        <f t="shared" si="14"/>
        <v>0</v>
      </c>
      <c r="P54" s="8">
        <f t="shared" si="15"/>
        <v>0</v>
      </c>
    </row>
    <row r="55" spans="1:16" ht="60" x14ac:dyDescent="0.25">
      <c r="A55" s="75"/>
      <c r="B55" s="75"/>
      <c r="C55" s="20" t="s">
        <v>50</v>
      </c>
      <c r="D55" s="30"/>
      <c r="E55" s="5"/>
      <c r="F55" s="5"/>
      <c r="G55" s="5"/>
      <c r="H55" s="5"/>
      <c r="I55" s="5"/>
      <c r="J55" s="5"/>
      <c r="K55" s="5"/>
      <c r="L55" s="5"/>
      <c r="M55" s="5"/>
      <c r="N55" s="5"/>
      <c r="O55" s="8">
        <f t="shared" si="14"/>
        <v>0</v>
      </c>
      <c r="P55" s="8">
        <f t="shared" si="15"/>
        <v>0</v>
      </c>
    </row>
    <row r="56" spans="1:16" ht="30" x14ac:dyDescent="0.25">
      <c r="A56" s="75">
        <v>7</v>
      </c>
      <c r="B56" s="75" t="s">
        <v>13</v>
      </c>
      <c r="C56" s="20" t="s">
        <v>51</v>
      </c>
      <c r="D56" s="30"/>
      <c r="E56" s="5"/>
      <c r="F56" s="5"/>
      <c r="G56" s="5"/>
      <c r="H56" s="5"/>
      <c r="I56" s="5"/>
      <c r="J56" s="5"/>
      <c r="K56" s="5"/>
      <c r="L56" s="5"/>
      <c r="M56" s="5"/>
      <c r="N56" s="5"/>
      <c r="O56" s="8">
        <f t="shared" si="14"/>
        <v>0</v>
      </c>
      <c r="P56" s="8">
        <f t="shared" si="15"/>
        <v>0</v>
      </c>
    </row>
    <row r="57" spans="1:16" ht="60" x14ac:dyDescent="0.25">
      <c r="A57" s="75"/>
      <c r="B57" s="75"/>
      <c r="C57" s="20" t="s">
        <v>52</v>
      </c>
      <c r="D57" s="30" t="s">
        <v>170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8">
        <f t="shared" si="14"/>
        <v>0</v>
      </c>
      <c r="P57" s="8">
        <f t="shared" si="15"/>
        <v>0</v>
      </c>
    </row>
    <row r="58" spans="1:16" ht="60" x14ac:dyDescent="0.25">
      <c r="A58" s="75"/>
      <c r="B58" s="75"/>
      <c r="C58" s="20" t="s">
        <v>53</v>
      </c>
      <c r="D58" s="30" t="s">
        <v>170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8">
        <f t="shared" si="14"/>
        <v>0</v>
      </c>
      <c r="P58" s="8">
        <f t="shared" si="15"/>
        <v>0</v>
      </c>
    </row>
    <row r="59" spans="1:16" ht="45" x14ac:dyDescent="0.25">
      <c r="A59" s="75"/>
      <c r="B59" s="75"/>
      <c r="C59" s="20" t="s">
        <v>54</v>
      </c>
      <c r="D59" s="3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f t="shared" ref="O59:O60" si="20">SUM(E59,G59,I59,K59,M59)</f>
        <v>0</v>
      </c>
      <c r="P59" s="16">
        <f t="shared" ref="P59:P60" si="21">SUM(F59,H59,J59,L59,N59)</f>
        <v>0</v>
      </c>
    </row>
    <row r="60" spans="1:16" ht="45" x14ac:dyDescent="0.25">
      <c r="A60" s="75"/>
      <c r="B60" s="75"/>
      <c r="C60" s="20" t="s">
        <v>55</v>
      </c>
      <c r="D60" s="30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f t="shared" si="20"/>
        <v>0</v>
      </c>
      <c r="P60" s="16">
        <f t="shared" si="21"/>
        <v>0</v>
      </c>
    </row>
    <row r="61" spans="1:16" ht="45" x14ac:dyDescent="0.25">
      <c r="A61" s="20">
        <v>8</v>
      </c>
      <c r="B61" s="20" t="s">
        <v>14</v>
      </c>
      <c r="C61" s="20" t="s">
        <v>56</v>
      </c>
      <c r="D61" s="3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0">
        <f t="shared" ref="O61:O62" si="22">SUM(E61,G61,I61,K61,M61)</f>
        <v>0</v>
      </c>
      <c r="P61" s="20">
        <f t="shared" ref="P61:P62" si="23">SUM(F61,H61,J61,L61,N61)</f>
        <v>0</v>
      </c>
    </row>
    <row r="62" spans="1:16" ht="75" x14ac:dyDescent="0.25">
      <c r="A62" s="20">
        <v>9</v>
      </c>
      <c r="B62" s="20" t="s">
        <v>15</v>
      </c>
      <c r="C62" s="20" t="s">
        <v>57</v>
      </c>
      <c r="D62" s="3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0">
        <f t="shared" si="22"/>
        <v>0</v>
      </c>
      <c r="P62" s="20">
        <f t="shared" si="23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5:A6"/>
    <mergeCell ref="B5:B6"/>
    <mergeCell ref="A13:A16"/>
    <mergeCell ref="B13:B16"/>
    <mergeCell ref="G10:H10"/>
    <mergeCell ref="I10:J10"/>
    <mergeCell ref="M10:N10"/>
    <mergeCell ref="A10:A12"/>
    <mergeCell ref="B10:B12"/>
    <mergeCell ref="C10:C12"/>
    <mergeCell ref="D10:D12"/>
    <mergeCell ref="E10:F10"/>
    <mergeCell ref="O10:P10"/>
    <mergeCell ref="E11:F11"/>
    <mergeCell ref="G11:H11"/>
    <mergeCell ref="I11:J11"/>
    <mergeCell ref="K11:L11"/>
    <mergeCell ref="M11:N11"/>
    <mergeCell ref="O11:P11"/>
    <mergeCell ref="K10:L10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G33:H33"/>
    <mergeCell ref="E33:F33"/>
    <mergeCell ref="I33:J33"/>
    <mergeCell ref="C33:C35"/>
    <mergeCell ref="D33:D35"/>
    <mergeCell ref="A56:A60"/>
    <mergeCell ref="B56:B60"/>
    <mergeCell ref="B46:B47"/>
    <mergeCell ref="A49:A50"/>
    <mergeCell ref="B49:B50"/>
    <mergeCell ref="A51:A55"/>
    <mergeCell ref="B51:B55"/>
    <mergeCell ref="A46:A47"/>
    <mergeCell ref="A36:A40"/>
    <mergeCell ref="B36:B40"/>
    <mergeCell ref="A41:A45"/>
    <mergeCell ref="B41:B45"/>
    <mergeCell ref="A17:A19"/>
    <mergeCell ref="B17:B19"/>
    <mergeCell ref="A31:A32"/>
    <mergeCell ref="B31:B32"/>
    <mergeCell ref="A33:A35"/>
    <mergeCell ref="B33:B35"/>
    <mergeCell ref="A24:A27"/>
    <mergeCell ref="B24:B27"/>
  </mergeCells>
  <pageMargins left="0.70866141732283472" right="0.70866141732283472" top="0.74803149606299213" bottom="0.67" header="0.31496062992125984" footer="0.31496062992125984"/>
  <pageSetup paperSize="5" scale="7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view="pageBreakPreview" zoomScale="60" workbookViewId="0">
      <pane xSplit="4" ySplit="3" topLeftCell="I22" activePane="bottomRight" state="frozen"/>
      <selection pane="topRight" activeCell="E1" sqref="E1"/>
      <selection pane="bottomLeft" activeCell="A4" sqref="A4"/>
      <selection pane="bottomRight" activeCell="V18" sqref="V18"/>
    </sheetView>
  </sheetViews>
  <sheetFormatPr baseColWidth="10" defaultRowHeight="15" x14ac:dyDescent="0.25"/>
  <cols>
    <col min="2" max="2" width="19" customWidth="1"/>
    <col min="3" max="3" width="20.85546875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129</v>
      </c>
      <c r="P2" s="82"/>
    </row>
    <row r="3" spans="1:16" ht="71.25" customHeight="1" x14ac:dyDescent="0.25">
      <c r="A3" s="82"/>
      <c r="B3" s="82"/>
      <c r="C3" s="82"/>
      <c r="D3" s="82"/>
      <c r="E3" s="82" t="s">
        <v>123</v>
      </c>
      <c r="F3" s="82"/>
      <c r="G3" s="82" t="s">
        <v>124</v>
      </c>
      <c r="H3" s="82"/>
      <c r="I3" s="82" t="s">
        <v>125</v>
      </c>
      <c r="J3" s="82"/>
      <c r="K3" s="82" t="s">
        <v>189</v>
      </c>
      <c r="L3" s="82"/>
      <c r="M3" s="82" t="s">
        <v>127</v>
      </c>
      <c r="N3" s="82"/>
      <c r="O3" s="82" t="s">
        <v>128</v>
      </c>
      <c r="P3" s="82"/>
    </row>
    <row r="4" spans="1:16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hidden="1" customHeight="1" x14ac:dyDescent="0.25">
      <c r="A5" s="72">
        <v>1</v>
      </c>
      <c r="B5" s="72" t="s">
        <v>1</v>
      </c>
      <c r="C5" s="16" t="s">
        <v>29</v>
      </c>
      <c r="D5" s="9"/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f>SUM(E5,G5,I5,K5,M5)</f>
        <v>0</v>
      </c>
      <c r="P5" s="9">
        <f>SUM(F5,H5,J5,L5,N5)</f>
        <v>0</v>
      </c>
    </row>
    <row r="6" spans="1:16" ht="60" hidden="1" x14ac:dyDescent="0.25">
      <c r="A6" s="74"/>
      <c r="B6" s="74"/>
      <c r="C6" s="16" t="s">
        <v>30</v>
      </c>
      <c r="D6" s="14" t="s">
        <v>159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9">
        <f t="shared" ref="O6:O8" si="0">SUM(E6,G6,I6,K6,M6)</f>
        <v>0</v>
      </c>
      <c r="P6" s="9">
        <f t="shared" ref="P6:P8" si="1">SUM(F6,H6,J6,L6,N6)</f>
        <v>0</v>
      </c>
    </row>
    <row r="7" spans="1:16" ht="45" hidden="1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50"/>
      <c r="F7" s="5"/>
      <c r="G7" s="5"/>
      <c r="H7" s="5"/>
      <c r="I7" s="5"/>
      <c r="J7" s="5"/>
      <c r="K7" s="5"/>
      <c r="L7" s="5"/>
      <c r="M7" s="5"/>
      <c r="N7" s="5"/>
      <c r="O7" s="9">
        <f t="shared" si="0"/>
        <v>0</v>
      </c>
      <c r="P7" s="9">
        <f t="shared" si="1"/>
        <v>0</v>
      </c>
    </row>
    <row r="8" spans="1:16" ht="45" hidden="1" x14ac:dyDescent="0.25">
      <c r="A8" s="16">
        <v>3</v>
      </c>
      <c r="B8" s="16" t="s">
        <v>17</v>
      </c>
      <c r="C8" s="16" t="s">
        <v>58</v>
      </c>
      <c r="D8" s="14">
        <v>0.05</v>
      </c>
      <c r="E8" s="5"/>
      <c r="F8" s="5"/>
      <c r="G8" s="5"/>
      <c r="H8" s="5"/>
      <c r="I8" s="5"/>
      <c r="J8" s="5"/>
      <c r="K8" s="5"/>
      <c r="L8" s="5"/>
      <c r="M8" s="5"/>
      <c r="N8" s="5"/>
      <c r="O8" s="9">
        <f t="shared" si="0"/>
        <v>0</v>
      </c>
      <c r="P8" s="9">
        <f t="shared" si="1"/>
        <v>0</v>
      </c>
    </row>
    <row r="9" spans="1:16" s="4" customFormat="1" ht="297" hidden="1" customHeight="1" x14ac:dyDescent="0.25">
      <c r="A9" s="24">
        <v>4</v>
      </c>
      <c r="B9" s="24" t="s">
        <v>171</v>
      </c>
      <c r="C9" s="24" t="s">
        <v>58</v>
      </c>
      <c r="D9" s="14">
        <v>0.1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9">
        <f t="shared" ref="O9" si="2">SUM(E9,G9,I9,K9,M9)</f>
        <v>0</v>
      </c>
      <c r="P9" s="9">
        <f t="shared" ref="P9" si="3">SUM(F9,H9,J9,L9,N9)</f>
        <v>0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129</v>
      </c>
      <c r="P10" s="82"/>
    </row>
    <row r="11" spans="1:16" x14ac:dyDescent="0.25">
      <c r="A11" s="82"/>
      <c r="B11" s="82"/>
      <c r="C11" s="82"/>
      <c r="D11" s="82"/>
      <c r="E11" s="82" t="s">
        <v>123</v>
      </c>
      <c r="F11" s="82"/>
      <c r="G11" s="82" t="s">
        <v>124</v>
      </c>
      <c r="H11" s="82"/>
      <c r="I11" s="82" t="s">
        <v>125</v>
      </c>
      <c r="J11" s="82"/>
      <c r="K11" s="82" t="s">
        <v>189</v>
      </c>
      <c r="L11" s="82"/>
      <c r="M11" s="82" t="s">
        <v>127</v>
      </c>
      <c r="N11" s="82"/>
      <c r="O11" s="82" t="s">
        <v>128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15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13">
        <v>27</v>
      </c>
      <c r="F13" s="13">
        <v>135</v>
      </c>
      <c r="G13" s="51">
        <v>0</v>
      </c>
      <c r="H13" s="51">
        <v>0</v>
      </c>
      <c r="I13" s="13">
        <v>8</v>
      </c>
      <c r="J13" s="13">
        <v>40</v>
      </c>
      <c r="K13" s="13">
        <v>23</v>
      </c>
      <c r="L13" s="13">
        <v>115</v>
      </c>
      <c r="M13" s="13">
        <v>12</v>
      </c>
      <c r="N13" s="13">
        <v>60</v>
      </c>
      <c r="O13" s="11">
        <f t="shared" ref="O13:O15" si="4">SUM(E13,G13,I13,K13,M13)</f>
        <v>70</v>
      </c>
      <c r="P13" s="11">
        <f t="shared" ref="P13:P15" si="5">SUM(F13,H13,J13,L13,N13)</f>
        <v>350</v>
      </c>
    </row>
    <row r="14" spans="1:16" ht="15" customHeight="1" x14ac:dyDescent="0.25">
      <c r="A14" s="75"/>
      <c r="B14" s="75"/>
      <c r="C14" s="16" t="s">
        <v>144</v>
      </c>
      <c r="D14" s="30">
        <v>53</v>
      </c>
      <c r="E14" s="13">
        <v>27</v>
      </c>
      <c r="F14" s="13">
        <v>135</v>
      </c>
      <c r="G14" s="51">
        <v>0</v>
      </c>
      <c r="H14" s="51">
        <v>0</v>
      </c>
      <c r="I14" s="13">
        <v>8</v>
      </c>
      <c r="J14" s="13">
        <v>40</v>
      </c>
      <c r="K14" s="13">
        <v>23</v>
      </c>
      <c r="L14" s="13">
        <v>115</v>
      </c>
      <c r="M14" s="13">
        <v>12</v>
      </c>
      <c r="N14" s="13">
        <v>60</v>
      </c>
      <c r="O14" s="11">
        <f t="shared" si="4"/>
        <v>70</v>
      </c>
      <c r="P14" s="11">
        <f t="shared" si="5"/>
        <v>350</v>
      </c>
    </row>
    <row r="15" spans="1:16" ht="30" x14ac:dyDescent="0.25">
      <c r="A15" s="75"/>
      <c r="B15" s="75"/>
      <c r="C15" s="16" t="s">
        <v>32</v>
      </c>
      <c r="D15" s="30"/>
      <c r="E15" s="13">
        <v>88</v>
      </c>
      <c r="F15" s="13">
        <v>0</v>
      </c>
      <c r="G15" s="13">
        <v>0</v>
      </c>
      <c r="H15" s="13">
        <v>0</v>
      </c>
      <c r="I15" s="13">
        <v>32</v>
      </c>
      <c r="J15" s="13">
        <v>0</v>
      </c>
      <c r="K15" s="13">
        <v>97</v>
      </c>
      <c r="L15" s="13">
        <v>0</v>
      </c>
      <c r="M15" s="13">
        <v>30</v>
      </c>
      <c r="N15" s="13">
        <v>0</v>
      </c>
      <c r="O15" s="11">
        <f t="shared" si="4"/>
        <v>247</v>
      </c>
      <c r="P15" s="11">
        <f t="shared" si="5"/>
        <v>0</v>
      </c>
    </row>
    <row r="16" spans="1:16" ht="60" x14ac:dyDescent="0.25">
      <c r="A16" s="75"/>
      <c r="B16" s="75"/>
      <c r="C16" s="16" t="s">
        <v>33</v>
      </c>
      <c r="D16" s="30" t="s">
        <v>160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f>SUM(E16,G16,I16,K16,M16)</f>
        <v>0</v>
      </c>
      <c r="P16" s="53">
        <f>SUM(F16,H16,J16,L16,N16)</f>
        <v>0</v>
      </c>
    </row>
    <row r="17" spans="1:16" s="4" customFormat="1" ht="30" x14ac:dyDescent="0.25">
      <c r="A17" s="72">
        <v>2</v>
      </c>
      <c r="B17" s="72" t="s">
        <v>3</v>
      </c>
      <c r="C17" s="49" t="s">
        <v>182</v>
      </c>
      <c r="D17" s="50"/>
      <c r="E17" s="53">
        <v>0</v>
      </c>
      <c r="F17" s="53">
        <v>0</v>
      </c>
      <c r="G17" s="53">
        <v>0</v>
      </c>
      <c r="H17" s="53">
        <v>0</v>
      </c>
      <c r="I17" s="67">
        <v>35</v>
      </c>
      <c r="J17" s="53"/>
      <c r="K17" s="53"/>
      <c r="L17" s="53"/>
      <c r="M17" s="53"/>
      <c r="N17" s="53"/>
      <c r="O17" s="68">
        <f t="shared" ref="O17:O18" si="6">SUM(E17,G17,I17,K17,M17)</f>
        <v>35</v>
      </c>
      <c r="P17" s="53">
        <f t="shared" ref="P17:P18" si="7">SUM(F17,H17,J17,L17,N17)</f>
        <v>0</v>
      </c>
    </row>
    <row r="18" spans="1:16" s="4" customFormat="1" ht="44.25" customHeight="1" x14ac:dyDescent="0.25">
      <c r="A18" s="73"/>
      <c r="B18" s="73"/>
      <c r="C18" s="49" t="s">
        <v>183</v>
      </c>
      <c r="D18" s="49"/>
      <c r="E18" s="53">
        <v>490</v>
      </c>
      <c r="F18" s="53">
        <v>232</v>
      </c>
      <c r="G18" s="68">
        <v>1666</v>
      </c>
      <c r="H18" s="68">
        <v>777</v>
      </c>
      <c r="I18" s="68">
        <v>910</v>
      </c>
      <c r="J18" s="68">
        <v>320</v>
      </c>
      <c r="K18" s="68">
        <v>3500</v>
      </c>
      <c r="L18" s="68">
        <v>578</v>
      </c>
      <c r="M18" s="68">
        <v>1430</v>
      </c>
      <c r="N18" s="68">
        <v>774</v>
      </c>
      <c r="O18" s="68">
        <f t="shared" si="6"/>
        <v>7996</v>
      </c>
      <c r="P18" s="68">
        <f t="shared" si="7"/>
        <v>2681</v>
      </c>
    </row>
    <row r="19" spans="1:16" ht="60" customHeight="1" x14ac:dyDescent="0.25">
      <c r="A19" s="74"/>
      <c r="B19" s="74"/>
      <c r="C19" s="16" t="s">
        <v>34</v>
      </c>
      <c r="D19" s="30">
        <v>4</v>
      </c>
      <c r="E19" s="68">
        <v>11</v>
      </c>
      <c r="F19" s="68">
        <v>867</v>
      </c>
      <c r="G19" s="53">
        <v>6</v>
      </c>
      <c r="H19" s="53">
        <v>777</v>
      </c>
      <c r="I19" s="53">
        <v>6</v>
      </c>
      <c r="J19" s="53">
        <v>534</v>
      </c>
      <c r="K19" s="53">
        <v>7</v>
      </c>
      <c r="L19" s="53">
        <v>818</v>
      </c>
      <c r="M19" s="53">
        <v>6</v>
      </c>
      <c r="N19" s="68">
        <v>1523</v>
      </c>
      <c r="O19" s="53">
        <f t="shared" ref="O19:O30" si="8">SUM(E19,G19,I19,K19,M19)</f>
        <v>36</v>
      </c>
      <c r="P19" s="53">
        <f t="shared" ref="P19:P30" si="9">SUM(F19,H19,J19,L19,N19)</f>
        <v>4519</v>
      </c>
    </row>
    <row r="20" spans="1:16" ht="30" x14ac:dyDescent="0.25">
      <c r="A20" s="16">
        <v>3</v>
      </c>
      <c r="B20" s="16" t="s">
        <v>4</v>
      </c>
      <c r="C20" s="16" t="s">
        <v>35</v>
      </c>
      <c r="D20" s="30">
        <v>4</v>
      </c>
      <c r="E20" s="53">
        <v>1</v>
      </c>
      <c r="F20" s="53">
        <v>50</v>
      </c>
      <c r="G20" s="53">
        <v>0</v>
      </c>
      <c r="H20" s="53">
        <v>0</v>
      </c>
      <c r="I20" s="53">
        <v>1</v>
      </c>
      <c r="J20" s="53">
        <v>250</v>
      </c>
      <c r="K20" s="53">
        <v>0</v>
      </c>
      <c r="L20" s="53">
        <v>0</v>
      </c>
      <c r="M20" s="53">
        <v>0</v>
      </c>
      <c r="N20" s="53">
        <v>0</v>
      </c>
      <c r="O20" s="53">
        <f t="shared" si="8"/>
        <v>2</v>
      </c>
      <c r="P20" s="53">
        <f t="shared" si="9"/>
        <v>300</v>
      </c>
    </row>
    <row r="21" spans="1:16" ht="45" x14ac:dyDescent="0.25">
      <c r="A21" s="16">
        <v>4</v>
      </c>
      <c r="B21" s="16" t="s">
        <v>5</v>
      </c>
      <c r="C21" s="16" t="s">
        <v>35</v>
      </c>
      <c r="D21" s="30">
        <v>1</v>
      </c>
      <c r="E21" s="53"/>
      <c r="F21" s="53"/>
      <c r="G21" s="53"/>
      <c r="H21" s="53"/>
      <c r="I21" s="53"/>
      <c r="J21" s="53"/>
      <c r="K21" s="53">
        <v>1</v>
      </c>
      <c r="L21" s="53">
        <v>105</v>
      </c>
      <c r="M21" s="53"/>
      <c r="N21" s="53"/>
      <c r="O21" s="53">
        <f t="shared" si="8"/>
        <v>1</v>
      </c>
      <c r="P21" s="53">
        <f t="shared" si="9"/>
        <v>105</v>
      </c>
    </row>
    <row r="22" spans="1:16" ht="45" x14ac:dyDescent="0.25">
      <c r="A22" s="16">
        <v>5</v>
      </c>
      <c r="B22" s="16" t="s">
        <v>152</v>
      </c>
      <c r="C22" s="16" t="s">
        <v>36</v>
      </c>
      <c r="D22" s="30">
        <v>25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>
        <f t="shared" si="8"/>
        <v>0</v>
      </c>
      <c r="P22" s="53">
        <f t="shared" si="9"/>
        <v>0</v>
      </c>
    </row>
    <row r="23" spans="1:16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68">
        <v>12</v>
      </c>
      <c r="F23" s="68">
        <v>955</v>
      </c>
      <c r="G23" s="53">
        <v>0</v>
      </c>
      <c r="H23" s="53">
        <v>0</v>
      </c>
      <c r="I23" s="53">
        <v>6</v>
      </c>
      <c r="J23" s="68">
        <v>631</v>
      </c>
      <c r="K23" s="53">
        <v>10</v>
      </c>
      <c r="L23" s="53">
        <v>907</v>
      </c>
      <c r="M23" s="53">
        <v>4</v>
      </c>
      <c r="N23" s="53">
        <v>1447</v>
      </c>
      <c r="O23" s="53">
        <f t="shared" si="8"/>
        <v>32</v>
      </c>
      <c r="P23" s="53">
        <f t="shared" si="9"/>
        <v>3940</v>
      </c>
    </row>
    <row r="24" spans="1:16" ht="24.75" customHeight="1" x14ac:dyDescent="0.25">
      <c r="A24" s="72">
        <v>7</v>
      </c>
      <c r="B24" s="72" t="s">
        <v>154</v>
      </c>
      <c r="C24" s="33" t="s">
        <v>36</v>
      </c>
      <c r="D24" s="30">
        <v>25</v>
      </c>
      <c r="E24" s="53">
        <v>13</v>
      </c>
      <c r="F24" s="53">
        <v>849</v>
      </c>
      <c r="G24" s="53">
        <v>7</v>
      </c>
      <c r="H24" s="53">
        <v>831</v>
      </c>
      <c r="I24" s="53">
        <v>8</v>
      </c>
      <c r="J24" s="53">
        <v>1184</v>
      </c>
      <c r="K24" s="53">
        <v>16</v>
      </c>
      <c r="L24" s="53">
        <v>976</v>
      </c>
      <c r="M24" s="53">
        <v>6</v>
      </c>
      <c r="N24" s="68">
        <v>1590</v>
      </c>
      <c r="O24" s="53">
        <f t="shared" si="8"/>
        <v>50</v>
      </c>
      <c r="P24" s="53">
        <f t="shared" si="9"/>
        <v>5430</v>
      </c>
    </row>
    <row r="25" spans="1:16" s="4" customFormat="1" ht="21.75" customHeight="1" x14ac:dyDescent="0.25">
      <c r="A25" s="73"/>
      <c r="B25" s="73"/>
      <c r="C25" s="33" t="s">
        <v>177</v>
      </c>
      <c r="D25" s="3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>
        <f t="shared" ref="O25:O26" si="10">SUM(E25,G25,I25,K25,M25)</f>
        <v>0</v>
      </c>
      <c r="P25" s="53">
        <f t="shared" ref="P25:P26" si="11">SUM(F25,H25,J25,L25,N25)</f>
        <v>0</v>
      </c>
    </row>
    <row r="26" spans="1:16" s="4" customFormat="1" ht="34.5" customHeight="1" x14ac:dyDescent="0.25">
      <c r="A26" s="73"/>
      <c r="B26" s="73"/>
      <c r="C26" s="34" t="s">
        <v>155</v>
      </c>
      <c r="D26" s="60" t="s">
        <v>190</v>
      </c>
      <c r="E26" s="53" t="s">
        <v>190</v>
      </c>
      <c r="F26" s="53"/>
      <c r="G26" s="53"/>
      <c r="H26" s="53"/>
      <c r="I26" s="68">
        <v>30</v>
      </c>
      <c r="J26" s="53" t="s">
        <v>190</v>
      </c>
      <c r="K26" s="68">
        <v>6</v>
      </c>
      <c r="L26" s="53" t="s">
        <v>190</v>
      </c>
      <c r="M26" s="53" t="s">
        <v>190</v>
      </c>
      <c r="N26" s="53" t="s">
        <v>190</v>
      </c>
      <c r="O26" s="68">
        <f t="shared" si="10"/>
        <v>36</v>
      </c>
      <c r="P26" s="53">
        <f t="shared" si="11"/>
        <v>0</v>
      </c>
    </row>
    <row r="27" spans="1:16" ht="24" customHeight="1" x14ac:dyDescent="0.25">
      <c r="A27" s="74"/>
      <c r="B27" s="74"/>
      <c r="C27" s="12" t="s">
        <v>178</v>
      </c>
      <c r="D27" s="3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>
        <f t="shared" si="8"/>
        <v>0</v>
      </c>
      <c r="P27" s="53">
        <f t="shared" si="9"/>
        <v>0</v>
      </c>
    </row>
    <row r="28" spans="1:16" ht="19.5" x14ac:dyDescent="0.25">
      <c r="A28" s="16">
        <v>8</v>
      </c>
      <c r="B28" s="16" t="s">
        <v>156</v>
      </c>
      <c r="C28" s="16" t="s">
        <v>36</v>
      </c>
      <c r="D28" s="30">
        <v>25</v>
      </c>
      <c r="E28" s="53">
        <v>16</v>
      </c>
      <c r="F28" s="68">
        <v>1545</v>
      </c>
      <c r="G28" s="68">
        <v>11</v>
      </c>
      <c r="H28" s="68">
        <v>1157</v>
      </c>
      <c r="I28" s="68">
        <v>8</v>
      </c>
      <c r="J28" s="68">
        <v>943</v>
      </c>
      <c r="K28" s="68">
        <v>13</v>
      </c>
      <c r="L28" s="68">
        <v>1249</v>
      </c>
      <c r="M28" s="68">
        <v>5</v>
      </c>
      <c r="N28" s="68">
        <v>1447</v>
      </c>
      <c r="O28" s="68">
        <f t="shared" si="8"/>
        <v>53</v>
      </c>
      <c r="P28" s="53">
        <f t="shared" si="9"/>
        <v>6341</v>
      </c>
    </row>
    <row r="29" spans="1:16" ht="30" x14ac:dyDescent="0.25">
      <c r="A29" s="16">
        <v>9</v>
      </c>
      <c r="B29" s="16" t="s">
        <v>157</v>
      </c>
      <c r="C29" s="16" t="s">
        <v>158</v>
      </c>
      <c r="D29" s="30">
        <v>20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>
        <f t="shared" si="8"/>
        <v>0</v>
      </c>
      <c r="P29" s="53">
        <f t="shared" si="9"/>
        <v>0</v>
      </c>
    </row>
    <row r="30" spans="1:16" x14ac:dyDescent="0.25">
      <c r="A30" s="16">
        <v>10</v>
      </c>
      <c r="B30" s="16" t="s">
        <v>6</v>
      </c>
      <c r="C30" s="16" t="s">
        <v>37</v>
      </c>
      <c r="D30" s="30">
        <v>1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>
        <f t="shared" si="8"/>
        <v>0</v>
      </c>
      <c r="P30" s="53">
        <f t="shared" si="9"/>
        <v>0</v>
      </c>
    </row>
    <row r="31" spans="1:16" s="4" customFormat="1" ht="19.5" x14ac:dyDescent="0.25">
      <c r="A31" s="72">
        <v>11</v>
      </c>
      <c r="B31" s="72" t="s">
        <v>172</v>
      </c>
      <c r="C31" s="27" t="s">
        <v>173</v>
      </c>
      <c r="D31" s="30"/>
      <c r="E31" s="53">
        <v>0</v>
      </c>
      <c r="F31" s="53"/>
      <c r="G31" s="68">
        <v>2</v>
      </c>
      <c r="H31" s="68"/>
      <c r="I31" s="68">
        <v>1</v>
      </c>
      <c r="J31" s="68"/>
      <c r="K31" s="68">
        <v>1</v>
      </c>
      <c r="L31" s="68"/>
      <c r="M31" s="68">
        <v>3</v>
      </c>
      <c r="N31" s="68"/>
      <c r="O31" s="68">
        <f t="shared" ref="O31:O32" si="12">SUM(E31,G31,I31,K31,M31)</f>
        <v>7</v>
      </c>
      <c r="P31" s="53">
        <f t="shared" ref="P31:P32" si="13">SUM(F31,H31,J31,L31,N31)</f>
        <v>0</v>
      </c>
    </row>
    <row r="32" spans="1:16" s="4" customFormat="1" ht="60.75" customHeight="1" x14ac:dyDescent="0.25">
      <c r="A32" s="74"/>
      <c r="B32" s="74"/>
      <c r="C32" s="27" t="s">
        <v>174</v>
      </c>
      <c r="D32" s="30" t="s">
        <v>175</v>
      </c>
      <c r="E32" s="53">
        <v>0</v>
      </c>
      <c r="F32" s="53">
        <v>0</v>
      </c>
      <c r="G32" s="53">
        <v>0</v>
      </c>
      <c r="H32" s="53">
        <v>0</v>
      </c>
      <c r="I32" s="69">
        <v>4</v>
      </c>
      <c r="J32" s="53">
        <v>100</v>
      </c>
      <c r="K32" s="53">
        <v>1</v>
      </c>
      <c r="L32" s="53">
        <v>20</v>
      </c>
      <c r="M32" s="53">
        <v>0</v>
      </c>
      <c r="N32" s="53">
        <v>0</v>
      </c>
      <c r="O32" s="53">
        <f t="shared" si="12"/>
        <v>5</v>
      </c>
      <c r="P32" s="53">
        <f t="shared" si="13"/>
        <v>120</v>
      </c>
    </row>
    <row r="33" spans="1:16" ht="15" hidden="1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129</v>
      </c>
      <c r="P33" s="82"/>
    </row>
    <row r="34" spans="1:16" ht="15" hidden="1" customHeight="1" x14ac:dyDescent="0.25">
      <c r="A34" s="82"/>
      <c r="B34" s="82"/>
      <c r="C34" s="82"/>
      <c r="D34" s="82"/>
      <c r="E34" s="82" t="s">
        <v>123</v>
      </c>
      <c r="F34" s="82"/>
      <c r="G34" s="82" t="s">
        <v>124</v>
      </c>
      <c r="H34" s="82"/>
      <c r="I34" s="82" t="s">
        <v>125</v>
      </c>
      <c r="J34" s="82"/>
      <c r="K34" s="82" t="s">
        <v>126</v>
      </c>
      <c r="L34" s="82"/>
      <c r="M34" s="82" t="s">
        <v>127</v>
      </c>
      <c r="N34" s="82"/>
      <c r="O34" s="82" t="s">
        <v>128</v>
      </c>
      <c r="P34" s="82"/>
    </row>
    <row r="35" spans="1:16" ht="45" hidden="1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30" hidden="1" customHeight="1" x14ac:dyDescent="0.25">
      <c r="A36" s="72">
        <v>1</v>
      </c>
      <c r="B36" s="72" t="s">
        <v>7</v>
      </c>
      <c r="C36" s="20" t="s">
        <v>38</v>
      </c>
      <c r="D36" s="30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>SUM(E36,G36,I36,K36,M36)</f>
        <v>0</v>
      </c>
      <c r="P36" s="8">
        <f>SUM(F36,H36,J36,L36,N36)</f>
        <v>0</v>
      </c>
    </row>
    <row r="37" spans="1:16" hidden="1" x14ac:dyDescent="0.25">
      <c r="A37" s="73"/>
      <c r="B37" s="73"/>
      <c r="C37" s="20" t="s">
        <v>39</v>
      </c>
      <c r="D37" s="14">
        <v>0.4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8">
        <f t="shared" ref="O37:O59" si="14">SUM(E37,G37,I37,K37,M37)</f>
        <v>0</v>
      </c>
      <c r="P37" s="8">
        <f t="shared" ref="P37:P59" si="15">SUM(F37,H37,J37,L37,N37)</f>
        <v>0</v>
      </c>
    </row>
    <row r="38" spans="1:16" ht="30" hidden="1" x14ac:dyDescent="0.25">
      <c r="A38" s="73"/>
      <c r="B38" s="73"/>
      <c r="C38" s="12" t="s">
        <v>165</v>
      </c>
      <c r="D38" s="14"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8">
        <f>M38</f>
        <v>0</v>
      </c>
      <c r="P38" s="20">
        <f>N38</f>
        <v>0</v>
      </c>
    </row>
    <row r="39" spans="1:16" ht="30" hidden="1" customHeight="1" x14ac:dyDescent="0.25">
      <c r="A39" s="73"/>
      <c r="B39" s="73"/>
      <c r="C39" s="20" t="s">
        <v>40</v>
      </c>
      <c r="D39" s="30" t="s">
        <v>161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8">
        <f t="shared" si="14"/>
        <v>0</v>
      </c>
      <c r="P39" s="8">
        <f t="shared" si="15"/>
        <v>0</v>
      </c>
    </row>
    <row r="40" spans="1:16" s="4" customFormat="1" ht="54.75" hidden="1" customHeight="1" x14ac:dyDescent="0.25">
      <c r="A40" s="74"/>
      <c r="B40" s="74"/>
      <c r="C40" s="32" t="s">
        <v>176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>
        <f t="shared" ref="O40" si="16">SUM(E40,G40,I40,K40,M40)</f>
        <v>0</v>
      </c>
      <c r="P40" s="32">
        <f t="shared" ref="P40" si="17">SUM(F40,H40,J40,L40,N40)</f>
        <v>0</v>
      </c>
    </row>
    <row r="41" spans="1:16" ht="30" hidden="1" customHeight="1" x14ac:dyDescent="0.25">
      <c r="A41" s="72">
        <v>2</v>
      </c>
      <c r="B41" s="72" t="s">
        <v>8</v>
      </c>
      <c r="C41" s="20" t="s">
        <v>41</v>
      </c>
      <c r="D41" s="30"/>
      <c r="E41" s="5"/>
      <c r="F41" s="5"/>
      <c r="G41" s="5"/>
      <c r="H41" s="5"/>
      <c r="I41" s="5"/>
      <c r="J41" s="5"/>
      <c r="K41" s="5"/>
      <c r="L41" s="5"/>
      <c r="M41" s="5"/>
      <c r="N41" s="5"/>
      <c r="O41" s="8">
        <f t="shared" si="14"/>
        <v>0</v>
      </c>
      <c r="P41" s="8">
        <f t="shared" si="15"/>
        <v>0</v>
      </c>
    </row>
    <row r="42" spans="1:16" ht="60" hidden="1" x14ac:dyDescent="0.25">
      <c r="A42" s="73"/>
      <c r="B42" s="73"/>
      <c r="C42" s="20" t="s">
        <v>42</v>
      </c>
      <c r="D42" s="30" t="s">
        <v>162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8">
        <f t="shared" si="14"/>
        <v>0</v>
      </c>
      <c r="P42" s="8">
        <f t="shared" si="15"/>
        <v>0</v>
      </c>
    </row>
    <row r="43" spans="1:16" ht="30" hidden="1" customHeight="1" x14ac:dyDescent="0.25">
      <c r="A43" s="73"/>
      <c r="B43" s="73"/>
      <c r="C43" s="12" t="s">
        <v>166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8">
        <f>M43</f>
        <v>0</v>
      </c>
      <c r="P43" s="20">
        <f>N43</f>
        <v>0</v>
      </c>
    </row>
    <row r="44" spans="1:16" ht="30" hidden="1" x14ac:dyDescent="0.25">
      <c r="A44" s="73"/>
      <c r="B44" s="73"/>
      <c r="C44" s="20" t="s">
        <v>43</v>
      </c>
      <c r="D44" s="30"/>
      <c r="E44" s="5"/>
      <c r="F44" s="5"/>
      <c r="G44" s="5"/>
      <c r="H44" s="5"/>
      <c r="I44" s="5"/>
      <c r="J44" s="5"/>
      <c r="K44" s="5"/>
      <c r="L44" s="5"/>
      <c r="M44" s="5"/>
      <c r="N44" s="5"/>
      <c r="O44" s="8">
        <f t="shared" si="14"/>
        <v>0</v>
      </c>
      <c r="P44" s="8">
        <f t="shared" si="15"/>
        <v>0</v>
      </c>
    </row>
    <row r="45" spans="1:16" s="4" customFormat="1" ht="45" hidden="1" x14ac:dyDescent="0.25">
      <c r="A45" s="74"/>
      <c r="B45" s="74"/>
      <c r="C45" s="41" t="s">
        <v>181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>
        <f t="shared" ref="O45" si="18">SUM(E45,G45,I45,K45,M45)</f>
        <v>0</v>
      </c>
      <c r="P45" s="41">
        <f t="shared" ref="P45" si="19">SUM(F45,H45,J45,L45,N45)</f>
        <v>0</v>
      </c>
    </row>
    <row r="46" spans="1:16" ht="30" hidden="1" x14ac:dyDescent="0.25">
      <c r="A46" s="72">
        <v>3</v>
      </c>
      <c r="B46" s="72" t="s">
        <v>9</v>
      </c>
      <c r="C46" s="20" t="s">
        <v>163</v>
      </c>
      <c r="D46" s="30"/>
      <c r="E46" s="5"/>
      <c r="F46" s="5"/>
      <c r="G46" s="5"/>
      <c r="H46" s="5"/>
      <c r="I46" s="5"/>
      <c r="J46" s="5"/>
      <c r="K46" s="5"/>
      <c r="L46" s="5"/>
      <c r="M46" s="5"/>
      <c r="N46" s="5"/>
      <c r="O46" s="8">
        <f t="shared" si="14"/>
        <v>0</v>
      </c>
      <c r="P46" s="8">
        <f t="shared" si="15"/>
        <v>0</v>
      </c>
    </row>
    <row r="47" spans="1:16" ht="30" hidden="1" customHeight="1" x14ac:dyDescent="0.25">
      <c r="A47" s="74"/>
      <c r="B47" s="74"/>
      <c r="C47" s="20" t="s">
        <v>164</v>
      </c>
      <c r="D47" s="30"/>
      <c r="E47" s="5"/>
      <c r="F47" s="5"/>
      <c r="G47" s="5"/>
      <c r="H47" s="5"/>
      <c r="I47" s="5"/>
      <c r="J47" s="5"/>
      <c r="K47" s="5"/>
      <c r="L47" s="5"/>
      <c r="M47" s="5"/>
      <c r="N47" s="5"/>
      <c r="O47" s="8">
        <f t="shared" si="14"/>
        <v>0</v>
      </c>
      <c r="P47" s="8">
        <f t="shared" si="15"/>
        <v>0</v>
      </c>
    </row>
    <row r="48" spans="1:16" ht="30" hidden="1" customHeight="1" x14ac:dyDescent="0.25">
      <c r="A48" s="20">
        <v>4</v>
      </c>
      <c r="B48" s="20" t="s">
        <v>10</v>
      </c>
      <c r="C48" s="20" t="s">
        <v>44</v>
      </c>
      <c r="D48" s="14">
        <v>0.05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8">
        <f t="shared" si="14"/>
        <v>0</v>
      </c>
      <c r="P48" s="8">
        <f t="shared" si="15"/>
        <v>0</v>
      </c>
    </row>
    <row r="49" spans="1:16" ht="30" hidden="1" customHeight="1" x14ac:dyDescent="0.25">
      <c r="A49" s="72">
        <v>5</v>
      </c>
      <c r="B49" s="72" t="s">
        <v>11</v>
      </c>
      <c r="C49" s="20" t="s">
        <v>38</v>
      </c>
      <c r="D49" s="30"/>
      <c r="E49" s="5"/>
      <c r="F49" s="5"/>
      <c r="G49" s="5"/>
      <c r="H49" s="5"/>
      <c r="I49" s="5"/>
      <c r="J49" s="5"/>
      <c r="K49" s="5"/>
      <c r="L49" s="5"/>
      <c r="M49" s="5"/>
      <c r="N49" s="5"/>
      <c r="O49" s="8">
        <f t="shared" si="14"/>
        <v>0</v>
      </c>
      <c r="P49" s="8">
        <f t="shared" si="15"/>
        <v>0</v>
      </c>
    </row>
    <row r="50" spans="1:16" ht="60" hidden="1" x14ac:dyDescent="0.25">
      <c r="A50" s="74"/>
      <c r="B50" s="74"/>
      <c r="C50" s="20" t="s">
        <v>45</v>
      </c>
      <c r="D50" s="30" t="s">
        <v>161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8">
        <f t="shared" si="14"/>
        <v>0</v>
      </c>
      <c r="P50" s="8">
        <f t="shared" si="15"/>
        <v>0</v>
      </c>
    </row>
    <row r="51" spans="1:16" ht="30" hidden="1" x14ac:dyDescent="0.25">
      <c r="A51" s="75">
        <v>6</v>
      </c>
      <c r="B51" s="75" t="s">
        <v>12</v>
      </c>
      <c r="C51" s="20" t="s">
        <v>46</v>
      </c>
      <c r="D51" s="30"/>
      <c r="E51" s="5"/>
      <c r="F51" s="5"/>
      <c r="G51" s="5"/>
      <c r="H51" s="5"/>
      <c r="I51" s="5"/>
      <c r="J51" s="5"/>
      <c r="K51" s="5"/>
      <c r="L51" s="5"/>
      <c r="M51" s="5"/>
      <c r="N51" s="5"/>
      <c r="O51" s="8">
        <f t="shared" si="14"/>
        <v>0</v>
      </c>
      <c r="P51" s="8">
        <f t="shared" si="15"/>
        <v>0</v>
      </c>
    </row>
    <row r="52" spans="1:16" ht="15" hidden="1" customHeight="1" x14ac:dyDescent="0.25">
      <c r="A52" s="75"/>
      <c r="B52" s="75"/>
      <c r="C52" s="20" t="s">
        <v>47</v>
      </c>
      <c r="D52" s="30" t="s">
        <v>169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8">
        <f t="shared" si="14"/>
        <v>0</v>
      </c>
      <c r="P52" s="8">
        <f t="shared" si="15"/>
        <v>0</v>
      </c>
    </row>
    <row r="53" spans="1:16" ht="15" hidden="1" customHeight="1" x14ac:dyDescent="0.25">
      <c r="A53" s="75"/>
      <c r="B53" s="75"/>
      <c r="C53" s="20" t="s">
        <v>48</v>
      </c>
      <c r="D53" s="30" t="s">
        <v>168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8">
        <f t="shared" si="14"/>
        <v>0</v>
      </c>
      <c r="P53" s="8">
        <f t="shared" si="15"/>
        <v>0</v>
      </c>
    </row>
    <row r="54" spans="1:16" ht="15" hidden="1" customHeight="1" x14ac:dyDescent="0.25">
      <c r="A54" s="75"/>
      <c r="B54" s="75"/>
      <c r="C54" s="20" t="s">
        <v>49</v>
      </c>
      <c r="D54" s="30" t="s">
        <v>169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8">
        <f t="shared" si="14"/>
        <v>0</v>
      </c>
      <c r="P54" s="8">
        <f t="shared" si="15"/>
        <v>0</v>
      </c>
    </row>
    <row r="55" spans="1:16" ht="45" hidden="1" x14ac:dyDescent="0.25">
      <c r="A55" s="75"/>
      <c r="B55" s="75"/>
      <c r="C55" s="20" t="s">
        <v>50</v>
      </c>
      <c r="D55" s="30"/>
      <c r="E55" s="5"/>
      <c r="F55" s="5"/>
      <c r="G55" s="5"/>
      <c r="H55" s="5"/>
      <c r="I55" s="5"/>
      <c r="J55" s="5"/>
      <c r="K55" s="5"/>
      <c r="L55" s="5"/>
      <c r="M55" s="5"/>
      <c r="N55" s="5"/>
      <c r="O55" s="8">
        <f t="shared" si="14"/>
        <v>0</v>
      </c>
      <c r="P55" s="8">
        <f t="shared" si="15"/>
        <v>0</v>
      </c>
    </row>
    <row r="56" spans="1:16" hidden="1" x14ac:dyDescent="0.25">
      <c r="A56" s="75">
        <v>7</v>
      </c>
      <c r="B56" s="75" t="s">
        <v>13</v>
      </c>
      <c r="C56" s="20" t="s">
        <v>51</v>
      </c>
      <c r="D56" s="30"/>
      <c r="E56" s="5"/>
      <c r="F56" s="5"/>
      <c r="G56" s="5"/>
      <c r="H56" s="5"/>
      <c r="I56" s="5"/>
      <c r="J56" s="5"/>
      <c r="K56" s="5"/>
      <c r="L56" s="5"/>
      <c r="M56" s="5"/>
      <c r="N56" s="5"/>
      <c r="O56" s="8">
        <f t="shared" si="14"/>
        <v>0</v>
      </c>
      <c r="P56" s="8">
        <f t="shared" si="15"/>
        <v>0</v>
      </c>
    </row>
    <row r="57" spans="1:16" ht="60" hidden="1" x14ac:dyDescent="0.25">
      <c r="A57" s="75"/>
      <c r="B57" s="75"/>
      <c r="C57" s="20" t="s">
        <v>52</v>
      </c>
      <c r="D57" s="30" t="s">
        <v>170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8">
        <f t="shared" si="14"/>
        <v>0</v>
      </c>
      <c r="P57" s="8">
        <f t="shared" si="15"/>
        <v>0</v>
      </c>
    </row>
    <row r="58" spans="1:16" ht="60" hidden="1" x14ac:dyDescent="0.25">
      <c r="A58" s="75"/>
      <c r="B58" s="75"/>
      <c r="C58" s="20" t="s">
        <v>53</v>
      </c>
      <c r="D58" s="30" t="s">
        <v>170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8">
        <f t="shared" si="14"/>
        <v>0</v>
      </c>
      <c r="P58" s="8">
        <f t="shared" si="15"/>
        <v>0</v>
      </c>
    </row>
    <row r="59" spans="1:16" ht="30" hidden="1" x14ac:dyDescent="0.25">
      <c r="A59" s="75"/>
      <c r="B59" s="75"/>
      <c r="C59" s="20" t="s">
        <v>54</v>
      </c>
      <c r="D59" s="30"/>
      <c r="E59" s="5"/>
      <c r="F59" s="5"/>
      <c r="G59" s="5"/>
      <c r="H59" s="5"/>
      <c r="I59" s="5"/>
      <c r="J59" s="5"/>
      <c r="K59" s="5"/>
      <c r="L59" s="5"/>
      <c r="M59" s="5"/>
      <c r="N59" s="5"/>
      <c r="O59" s="8">
        <f t="shared" si="14"/>
        <v>0</v>
      </c>
      <c r="P59" s="8">
        <f t="shared" si="15"/>
        <v>0</v>
      </c>
    </row>
    <row r="60" spans="1:16" ht="30" hidden="1" x14ac:dyDescent="0.25">
      <c r="A60" s="75"/>
      <c r="B60" s="75"/>
      <c r="C60" s="20" t="s">
        <v>55</v>
      </c>
      <c r="D60" s="30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f t="shared" ref="O60" si="20">SUM(E60,G60,I60,K60,M60)</f>
        <v>0</v>
      </c>
      <c r="P60" s="16">
        <f t="shared" ref="P60" si="21">SUM(F60,H60,J60,L60,N60)</f>
        <v>0</v>
      </c>
    </row>
    <row r="61" spans="1:16" ht="45" hidden="1" x14ac:dyDescent="0.25">
      <c r="A61" s="20">
        <v>8</v>
      </c>
      <c r="B61" s="20" t="s">
        <v>14</v>
      </c>
      <c r="C61" s="20" t="s">
        <v>56</v>
      </c>
      <c r="D61" s="3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0">
        <f t="shared" ref="O61:O62" si="22">SUM(E61,G61,I61,K61,M61)</f>
        <v>0</v>
      </c>
      <c r="P61" s="20">
        <f t="shared" ref="P61:P62" si="23">SUM(F61,H61,J61,L61,N61)</f>
        <v>0</v>
      </c>
    </row>
    <row r="62" spans="1:16" ht="75" hidden="1" x14ac:dyDescent="0.25">
      <c r="A62" s="20">
        <v>9</v>
      </c>
      <c r="B62" s="20" t="s">
        <v>15</v>
      </c>
      <c r="C62" s="20" t="s">
        <v>57</v>
      </c>
      <c r="D62" s="3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0">
        <f t="shared" si="22"/>
        <v>0</v>
      </c>
      <c r="P62" s="20">
        <f t="shared" si="23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K3:L3"/>
    <mergeCell ref="M3:N3"/>
    <mergeCell ref="O3:P3"/>
    <mergeCell ref="G3:H3"/>
    <mergeCell ref="A5:A6"/>
    <mergeCell ref="B5:B6"/>
    <mergeCell ref="A24:A27"/>
    <mergeCell ref="B24:B27"/>
    <mergeCell ref="A33:A35"/>
    <mergeCell ref="B33:B35"/>
    <mergeCell ref="A13:A16"/>
    <mergeCell ref="B13:B16"/>
    <mergeCell ref="A10:A12"/>
    <mergeCell ref="B10:B12"/>
    <mergeCell ref="O10:P10"/>
    <mergeCell ref="O11:P11"/>
    <mergeCell ref="C33:C35"/>
    <mergeCell ref="D33:D35"/>
    <mergeCell ref="I3:J3"/>
    <mergeCell ref="I10:J10"/>
    <mergeCell ref="M10:N10"/>
    <mergeCell ref="E11:F11"/>
    <mergeCell ref="G11:H11"/>
    <mergeCell ref="I11:J11"/>
    <mergeCell ref="K11:L11"/>
    <mergeCell ref="M11:N11"/>
    <mergeCell ref="K10:L10"/>
    <mergeCell ref="E10:F10"/>
    <mergeCell ref="G10:H10"/>
    <mergeCell ref="O34:P34"/>
    <mergeCell ref="A46:A47"/>
    <mergeCell ref="B46:B47"/>
    <mergeCell ref="A49:A50"/>
    <mergeCell ref="C10:C12"/>
    <mergeCell ref="D10:D12"/>
    <mergeCell ref="A31:A32"/>
    <mergeCell ref="B31:B32"/>
    <mergeCell ref="A36:A40"/>
    <mergeCell ref="B36:B40"/>
    <mergeCell ref="A41:A45"/>
    <mergeCell ref="B41:B45"/>
    <mergeCell ref="A17:A19"/>
    <mergeCell ref="B17:B19"/>
    <mergeCell ref="O33:P33"/>
    <mergeCell ref="B49:B50"/>
    <mergeCell ref="A51:A55"/>
    <mergeCell ref="B51:B55"/>
    <mergeCell ref="A56:A60"/>
    <mergeCell ref="B56:B60"/>
    <mergeCell ref="E34:F34"/>
    <mergeCell ref="G34:H34"/>
    <mergeCell ref="I34:J34"/>
    <mergeCell ref="K34:L34"/>
    <mergeCell ref="M34:N34"/>
    <mergeCell ref="G33:H33"/>
    <mergeCell ref="E33:F33"/>
    <mergeCell ref="I33:J33"/>
    <mergeCell ref="K33:L33"/>
    <mergeCell ref="M33:N33"/>
  </mergeCells>
  <pageMargins left="0.51181102362204722" right="0.51181102362204722" top="0.74803149606299213" bottom="0.74803149606299213" header="0.31496062992125984" footer="0.31496062992125984"/>
  <pageSetup paperSize="5" scale="78" orientation="landscape" r:id="rId1"/>
  <rowBreaks count="1" manualBreakCount="1">
    <brk id="24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="60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I30" sqref="I30"/>
    </sheetView>
  </sheetViews>
  <sheetFormatPr baseColWidth="10" defaultRowHeight="15" x14ac:dyDescent="0.25"/>
  <cols>
    <col min="2" max="2" width="18.7109375" customWidth="1"/>
    <col min="3" max="3" width="16.28515625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136</v>
      </c>
      <c r="P2" s="82"/>
    </row>
    <row r="3" spans="1:16" ht="71.25" customHeight="1" x14ac:dyDescent="0.25">
      <c r="A3" s="82"/>
      <c r="B3" s="82"/>
      <c r="C3" s="82"/>
      <c r="D3" s="82"/>
      <c r="E3" s="82" t="s">
        <v>130</v>
      </c>
      <c r="F3" s="82"/>
      <c r="G3" s="82" t="s">
        <v>131</v>
      </c>
      <c r="H3" s="82"/>
      <c r="I3" s="82" t="s">
        <v>132</v>
      </c>
      <c r="J3" s="82"/>
      <c r="K3" s="82" t="s">
        <v>133</v>
      </c>
      <c r="L3" s="82"/>
      <c r="M3" s="82" t="s">
        <v>134</v>
      </c>
      <c r="N3" s="82"/>
      <c r="O3" s="82" t="s">
        <v>135</v>
      </c>
      <c r="P3" s="82"/>
    </row>
    <row r="4" spans="1:16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hidden="1" customHeight="1" x14ac:dyDescent="0.25">
      <c r="A5" s="72">
        <v>1</v>
      </c>
      <c r="B5" s="72" t="s">
        <v>1</v>
      </c>
      <c r="C5" s="16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f>SUM(E5,G5,I5,K5,M5)</f>
        <v>0</v>
      </c>
      <c r="P5" s="9">
        <f>SUM(F5,H5,J5,L5,N5)</f>
        <v>0</v>
      </c>
    </row>
    <row r="6" spans="1:16" ht="90" hidden="1" customHeight="1" x14ac:dyDescent="0.25">
      <c r="A6" s="74"/>
      <c r="B6" s="74"/>
      <c r="C6" s="16" t="s">
        <v>30</v>
      </c>
      <c r="D6" s="14" t="s">
        <v>159</v>
      </c>
      <c r="E6" s="5"/>
      <c r="F6" s="5"/>
      <c r="G6" s="5"/>
      <c r="H6" s="5"/>
      <c r="I6" s="5"/>
      <c r="J6" s="5"/>
      <c r="K6" s="5"/>
      <c r="L6" s="5"/>
      <c r="M6" s="5"/>
      <c r="N6" s="5"/>
      <c r="O6" s="9">
        <f t="shared" ref="O6:O8" si="0">SUM(E6,G6,I6,K6,M6)</f>
        <v>0</v>
      </c>
      <c r="P6" s="9">
        <f t="shared" ref="P6:P8" si="1">SUM(F6,H6,J6,L6,N6)</f>
        <v>0</v>
      </c>
    </row>
    <row r="7" spans="1:16" ht="84.75" hidden="1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5"/>
      <c r="F7" s="5"/>
      <c r="G7" s="5"/>
      <c r="H7" s="5"/>
      <c r="I7" s="5"/>
      <c r="J7" s="5"/>
      <c r="K7" s="5"/>
      <c r="L7" s="5"/>
      <c r="M7" s="5"/>
      <c r="N7" s="5"/>
      <c r="O7" s="9">
        <f t="shared" si="0"/>
        <v>0</v>
      </c>
      <c r="P7" s="9">
        <f t="shared" si="1"/>
        <v>0</v>
      </c>
    </row>
    <row r="8" spans="1:16" ht="96.75" hidden="1" customHeight="1" x14ac:dyDescent="0.25">
      <c r="A8" s="16">
        <v>3</v>
      </c>
      <c r="B8" s="16" t="s">
        <v>17</v>
      </c>
      <c r="C8" s="16" t="s">
        <v>58</v>
      </c>
      <c r="D8" s="14">
        <v>0.05</v>
      </c>
      <c r="E8" s="5"/>
      <c r="F8" s="5"/>
      <c r="G8" s="5"/>
      <c r="H8" s="5"/>
      <c r="I8" s="5"/>
      <c r="J8" s="5"/>
      <c r="K8" s="5"/>
      <c r="L8" s="5"/>
      <c r="M8" s="5"/>
      <c r="N8" s="5"/>
      <c r="O8" s="9">
        <f t="shared" si="0"/>
        <v>0</v>
      </c>
      <c r="P8" s="9">
        <f t="shared" si="1"/>
        <v>0</v>
      </c>
    </row>
    <row r="9" spans="1:16" s="4" customFormat="1" ht="179.25" hidden="1" customHeight="1" x14ac:dyDescent="0.25">
      <c r="A9" s="24">
        <v>4</v>
      </c>
      <c r="B9" s="24" t="s">
        <v>171</v>
      </c>
      <c r="C9" s="24" t="s">
        <v>58</v>
      </c>
      <c r="D9" s="14">
        <v>0.1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9">
        <f t="shared" ref="O9" si="2">SUM(E9,G9,I9,K9,M9)</f>
        <v>0</v>
      </c>
      <c r="P9" s="9">
        <f t="shared" ref="P9" si="3">SUM(F9,H9,J9,L9,N9)</f>
        <v>0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136</v>
      </c>
      <c r="P10" s="82"/>
    </row>
    <row r="11" spans="1:16" x14ac:dyDescent="0.25">
      <c r="A11" s="82"/>
      <c r="B11" s="82"/>
      <c r="C11" s="82"/>
      <c r="D11" s="82"/>
      <c r="E11" s="82" t="s">
        <v>130</v>
      </c>
      <c r="F11" s="82"/>
      <c r="G11" s="82" t="s">
        <v>131</v>
      </c>
      <c r="H11" s="82"/>
      <c r="I11" s="82" t="s">
        <v>191</v>
      </c>
      <c r="J11" s="82"/>
      <c r="K11" s="82" t="s">
        <v>133</v>
      </c>
      <c r="L11" s="82"/>
      <c r="M11" s="82" t="s">
        <v>134</v>
      </c>
      <c r="N11" s="82"/>
      <c r="O11" s="82" t="s">
        <v>135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15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13">
        <v>12</v>
      </c>
      <c r="F13" s="13">
        <v>60</v>
      </c>
      <c r="G13" s="13">
        <v>2</v>
      </c>
      <c r="H13" s="13">
        <v>10</v>
      </c>
      <c r="I13" s="13">
        <v>19</v>
      </c>
      <c r="J13" s="13">
        <v>95</v>
      </c>
      <c r="K13" s="13">
        <v>16</v>
      </c>
      <c r="L13" s="13">
        <v>80</v>
      </c>
      <c r="M13" s="13">
        <v>26</v>
      </c>
      <c r="N13" s="13">
        <v>130</v>
      </c>
      <c r="O13" s="11">
        <f t="shared" ref="O13:O15" si="4">SUM(E13,G13,I13,K13,M13)</f>
        <v>75</v>
      </c>
      <c r="P13" s="11">
        <f t="shared" ref="P13:P15" si="5">SUM(F13,H13,J13,L13,N13)</f>
        <v>375</v>
      </c>
    </row>
    <row r="14" spans="1:16" ht="15" customHeight="1" x14ac:dyDescent="0.25">
      <c r="A14" s="75"/>
      <c r="B14" s="75"/>
      <c r="C14" s="16" t="s">
        <v>144</v>
      </c>
      <c r="D14" s="30">
        <v>53</v>
      </c>
      <c r="E14" s="13">
        <v>12</v>
      </c>
      <c r="F14" s="13">
        <v>60</v>
      </c>
      <c r="G14" s="13">
        <v>2</v>
      </c>
      <c r="H14" s="13">
        <v>10</v>
      </c>
      <c r="I14" s="13">
        <v>19</v>
      </c>
      <c r="J14" s="13">
        <v>95</v>
      </c>
      <c r="K14" s="13">
        <v>16</v>
      </c>
      <c r="L14" s="13">
        <v>80</v>
      </c>
      <c r="M14" s="13">
        <v>26</v>
      </c>
      <c r="N14" s="13">
        <v>130</v>
      </c>
      <c r="O14" s="11">
        <f t="shared" si="4"/>
        <v>75</v>
      </c>
      <c r="P14" s="11">
        <f t="shared" si="5"/>
        <v>375</v>
      </c>
    </row>
    <row r="15" spans="1:16" ht="45" x14ac:dyDescent="0.25">
      <c r="A15" s="75"/>
      <c r="B15" s="75"/>
      <c r="C15" s="61" t="s">
        <v>192</v>
      </c>
      <c r="D15" s="30"/>
      <c r="E15" s="51">
        <v>34</v>
      </c>
      <c r="F15" s="13">
        <v>0</v>
      </c>
      <c r="G15" s="13">
        <v>18</v>
      </c>
      <c r="H15" s="13">
        <v>0</v>
      </c>
      <c r="I15" s="13">
        <v>81</v>
      </c>
      <c r="J15" s="13">
        <v>0</v>
      </c>
      <c r="K15" s="13">
        <v>110</v>
      </c>
      <c r="L15" s="13">
        <v>0</v>
      </c>
      <c r="M15" s="13">
        <v>130</v>
      </c>
      <c r="N15" s="13">
        <v>0</v>
      </c>
      <c r="O15" s="11">
        <f t="shared" si="4"/>
        <v>373</v>
      </c>
      <c r="P15" s="11">
        <f t="shared" si="5"/>
        <v>0</v>
      </c>
    </row>
    <row r="16" spans="1:16" ht="48" customHeight="1" x14ac:dyDescent="0.25">
      <c r="A16" s="75"/>
      <c r="B16" s="75"/>
      <c r="C16" s="16" t="s">
        <v>33</v>
      </c>
      <c r="D16" s="30" t="s">
        <v>160</v>
      </c>
      <c r="E16" s="5"/>
      <c r="F16" s="5">
        <v>0</v>
      </c>
      <c r="G16" s="5">
        <v>0</v>
      </c>
      <c r="H16" s="5">
        <v>0</v>
      </c>
      <c r="I16" s="5">
        <v>440</v>
      </c>
      <c r="J16" s="5">
        <v>0</v>
      </c>
      <c r="K16" s="5">
        <v>0</v>
      </c>
      <c r="L16" s="5">
        <v>0</v>
      </c>
      <c r="M16" s="5">
        <v>650</v>
      </c>
      <c r="N16" s="5">
        <v>0</v>
      </c>
      <c r="O16" s="5">
        <f>SUM(E16,G16,I16,K16,M16)</f>
        <v>1090</v>
      </c>
      <c r="P16" s="8">
        <f>SUM(F16,H16,J16,L16,N16)</f>
        <v>0</v>
      </c>
    </row>
    <row r="17" spans="1:16" s="4" customFormat="1" ht="45" x14ac:dyDescent="0.25">
      <c r="A17" s="72">
        <v>2</v>
      </c>
      <c r="B17" s="72" t="s">
        <v>3</v>
      </c>
      <c r="C17" s="49" t="s">
        <v>182</v>
      </c>
      <c r="D17" s="49"/>
      <c r="E17" s="49">
        <v>0</v>
      </c>
      <c r="F17" s="49">
        <v>0</v>
      </c>
      <c r="G17" s="49">
        <v>20</v>
      </c>
      <c r="H17" s="49">
        <v>128</v>
      </c>
      <c r="I17" s="49">
        <v>0</v>
      </c>
      <c r="J17" s="49">
        <v>0</v>
      </c>
      <c r="K17" s="49">
        <v>0</v>
      </c>
      <c r="L17" s="49">
        <v>0</v>
      </c>
      <c r="M17" s="49">
        <v>4</v>
      </c>
      <c r="N17" s="49">
        <v>4</v>
      </c>
      <c r="O17" s="49">
        <f t="shared" ref="O17:O18" si="6">SUM(E17,G17,I17,K17,M17)</f>
        <v>24</v>
      </c>
      <c r="P17" s="49">
        <f t="shared" ref="P17:P18" si="7">SUM(F17,H17,J17,L17,N17)</f>
        <v>132</v>
      </c>
    </row>
    <row r="18" spans="1:16" s="4" customFormat="1" ht="30" x14ac:dyDescent="0.25">
      <c r="A18" s="73"/>
      <c r="B18" s="73"/>
      <c r="C18" s="49" t="s">
        <v>183</v>
      </c>
      <c r="D18" s="49"/>
      <c r="E18" s="49">
        <v>245</v>
      </c>
      <c r="F18" s="49">
        <v>55</v>
      </c>
      <c r="G18" s="49">
        <v>8530</v>
      </c>
      <c r="H18" s="49">
        <v>1537</v>
      </c>
      <c r="I18" s="49">
        <v>12400</v>
      </c>
      <c r="J18" s="49">
        <v>758</v>
      </c>
      <c r="K18" s="49">
        <v>1120</v>
      </c>
      <c r="L18" s="49">
        <v>305</v>
      </c>
      <c r="M18" s="49">
        <v>1700</v>
      </c>
      <c r="N18" s="49">
        <v>654</v>
      </c>
      <c r="O18" s="49">
        <f t="shared" si="6"/>
        <v>23995</v>
      </c>
      <c r="P18" s="49">
        <f t="shared" si="7"/>
        <v>3309</v>
      </c>
    </row>
    <row r="19" spans="1:16" ht="47.25" customHeight="1" x14ac:dyDescent="0.25">
      <c r="A19" s="74"/>
      <c r="B19" s="74"/>
      <c r="C19" s="16" t="s">
        <v>34</v>
      </c>
      <c r="D19" s="30">
        <v>4</v>
      </c>
      <c r="E19" s="5">
        <v>2</v>
      </c>
      <c r="F19" s="5">
        <v>55</v>
      </c>
      <c r="G19" s="5">
        <v>11</v>
      </c>
      <c r="H19" s="5">
        <v>1537</v>
      </c>
      <c r="I19" s="5">
        <v>6</v>
      </c>
      <c r="J19" s="5">
        <v>758</v>
      </c>
      <c r="K19" s="5">
        <v>3</v>
      </c>
      <c r="L19" s="5">
        <v>305</v>
      </c>
      <c r="M19" s="5">
        <v>6</v>
      </c>
      <c r="N19" s="5">
        <v>654</v>
      </c>
      <c r="O19" s="8">
        <f t="shared" ref="O19:O30" si="8">SUM(E19,G19,I19,K19,M19)</f>
        <v>28</v>
      </c>
      <c r="P19" s="8">
        <f t="shared" ref="P19:P30" si="9">SUM(F19,H19,J19,L19,N19)</f>
        <v>3309</v>
      </c>
    </row>
    <row r="20" spans="1:16" ht="30" x14ac:dyDescent="0.25">
      <c r="A20" s="16">
        <v>3</v>
      </c>
      <c r="B20" s="16" t="s">
        <v>4</v>
      </c>
      <c r="C20" s="16" t="s">
        <v>35</v>
      </c>
      <c r="D20" s="30">
        <v>4</v>
      </c>
      <c r="E20" s="5">
        <v>0</v>
      </c>
      <c r="F20" s="5">
        <v>0</v>
      </c>
      <c r="G20" s="5">
        <v>1</v>
      </c>
      <c r="H20" s="5">
        <v>132</v>
      </c>
      <c r="I20" s="5">
        <v>1</v>
      </c>
      <c r="J20" s="5">
        <v>216</v>
      </c>
      <c r="K20" s="5">
        <v>0</v>
      </c>
      <c r="L20" s="5">
        <v>0</v>
      </c>
      <c r="M20" s="5">
        <v>0</v>
      </c>
      <c r="N20" s="5">
        <v>0</v>
      </c>
      <c r="O20" s="8">
        <f t="shared" si="8"/>
        <v>2</v>
      </c>
      <c r="P20" s="8">
        <f t="shared" si="9"/>
        <v>348</v>
      </c>
    </row>
    <row r="21" spans="1:16" ht="45" x14ac:dyDescent="0.25">
      <c r="A21" s="16">
        <v>4</v>
      </c>
      <c r="B21" s="16" t="s">
        <v>5</v>
      </c>
      <c r="C21" s="16" t="s">
        <v>35</v>
      </c>
      <c r="D21" s="30">
        <v>1</v>
      </c>
      <c r="E21" s="5">
        <v>0</v>
      </c>
      <c r="F21" s="5">
        <v>0</v>
      </c>
      <c r="G21" s="5">
        <v>0</v>
      </c>
      <c r="H21" s="5">
        <v>0</v>
      </c>
      <c r="I21" s="5">
        <v>1</v>
      </c>
      <c r="J21" s="5">
        <v>102</v>
      </c>
      <c r="K21" s="5">
        <v>0</v>
      </c>
      <c r="L21" s="5">
        <v>0</v>
      </c>
      <c r="M21" s="5">
        <v>0</v>
      </c>
      <c r="N21" s="5">
        <v>0</v>
      </c>
      <c r="O21" s="8">
        <f t="shared" si="8"/>
        <v>1</v>
      </c>
      <c r="P21" s="8">
        <f t="shared" si="9"/>
        <v>102</v>
      </c>
    </row>
    <row r="22" spans="1:16" ht="28.5" customHeight="1" x14ac:dyDescent="0.25">
      <c r="A22" s="16">
        <v>5</v>
      </c>
      <c r="B22" s="16" t="s">
        <v>152</v>
      </c>
      <c r="C22" s="16" t="s">
        <v>36</v>
      </c>
      <c r="D22" s="30">
        <v>25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8">
        <f t="shared" si="8"/>
        <v>0</v>
      </c>
      <c r="P22" s="8">
        <f t="shared" si="9"/>
        <v>0</v>
      </c>
    </row>
    <row r="23" spans="1:16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5">
        <v>1</v>
      </c>
      <c r="F23" s="5">
        <v>294</v>
      </c>
      <c r="G23" s="5">
        <v>16</v>
      </c>
      <c r="H23" s="5">
        <v>2366</v>
      </c>
      <c r="I23" s="5">
        <v>13</v>
      </c>
      <c r="J23" s="5">
        <v>1079</v>
      </c>
      <c r="K23" s="5">
        <v>5</v>
      </c>
      <c r="L23" s="5">
        <v>423</v>
      </c>
      <c r="M23" s="5">
        <v>0</v>
      </c>
      <c r="N23" s="5">
        <v>0</v>
      </c>
      <c r="O23" s="8">
        <f t="shared" si="8"/>
        <v>35</v>
      </c>
      <c r="P23" s="8">
        <f t="shared" si="9"/>
        <v>4162</v>
      </c>
    </row>
    <row r="24" spans="1:16" ht="30" x14ac:dyDescent="0.25">
      <c r="A24" s="72">
        <v>7</v>
      </c>
      <c r="B24" s="72" t="s">
        <v>154</v>
      </c>
      <c r="C24" s="33" t="s">
        <v>36</v>
      </c>
      <c r="D24" s="30">
        <v>25</v>
      </c>
      <c r="E24" s="5">
        <v>3</v>
      </c>
      <c r="F24" s="5">
        <v>349</v>
      </c>
      <c r="G24" s="5">
        <v>21</v>
      </c>
      <c r="H24" s="5">
        <v>2402</v>
      </c>
      <c r="I24" s="5">
        <v>17</v>
      </c>
      <c r="J24" s="5">
        <v>1620</v>
      </c>
      <c r="K24" s="5">
        <v>8</v>
      </c>
      <c r="L24" s="5">
        <v>1073</v>
      </c>
      <c r="M24" s="5">
        <v>10</v>
      </c>
      <c r="N24" s="5">
        <v>1066</v>
      </c>
      <c r="O24" s="8">
        <f t="shared" si="8"/>
        <v>59</v>
      </c>
      <c r="P24" s="8">
        <f t="shared" si="9"/>
        <v>6510</v>
      </c>
    </row>
    <row r="25" spans="1:16" s="4" customFormat="1" ht="15.75" customHeight="1" x14ac:dyDescent="0.25">
      <c r="A25" s="73"/>
      <c r="B25" s="73"/>
      <c r="C25" s="33" t="s">
        <v>177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f t="shared" ref="O25:O26" si="10">SUM(E25,G25,I25,K25,M25)</f>
        <v>0</v>
      </c>
      <c r="P25" s="33">
        <f t="shared" ref="P25:P26" si="11">SUM(F25,H25,J25,L25,N25)</f>
        <v>0</v>
      </c>
    </row>
    <row r="26" spans="1:16" s="4" customFormat="1" ht="30.75" customHeight="1" x14ac:dyDescent="0.25">
      <c r="A26" s="73"/>
      <c r="B26" s="73"/>
      <c r="C26" s="34" t="s">
        <v>155</v>
      </c>
      <c r="D26" s="33">
        <v>0</v>
      </c>
      <c r="E26" s="33">
        <v>0</v>
      </c>
      <c r="F26" s="33">
        <v>0</v>
      </c>
      <c r="G26" s="33">
        <v>10</v>
      </c>
      <c r="H26" s="33">
        <v>81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f t="shared" si="10"/>
        <v>10</v>
      </c>
      <c r="P26" s="33">
        <f t="shared" si="11"/>
        <v>81</v>
      </c>
    </row>
    <row r="27" spans="1:16" ht="0.75" hidden="1" customHeight="1" x14ac:dyDescent="0.25">
      <c r="A27" s="74"/>
      <c r="B27" s="74"/>
      <c r="C27" s="12" t="s">
        <v>178</v>
      </c>
      <c r="D27" s="30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8">
        <f t="shared" si="8"/>
        <v>0</v>
      </c>
      <c r="P27" s="8">
        <f t="shared" si="9"/>
        <v>0</v>
      </c>
    </row>
    <row r="28" spans="1:16" ht="30" x14ac:dyDescent="0.25">
      <c r="A28" s="16">
        <v>8</v>
      </c>
      <c r="B28" s="16" t="s">
        <v>156</v>
      </c>
      <c r="C28" s="16" t="s">
        <v>36</v>
      </c>
      <c r="D28" s="30">
        <v>25</v>
      </c>
      <c r="E28" s="5">
        <v>3</v>
      </c>
      <c r="F28" s="5">
        <v>349</v>
      </c>
      <c r="G28" s="5">
        <v>21</v>
      </c>
      <c r="H28" s="5">
        <v>2761</v>
      </c>
      <c r="I28" s="5">
        <v>17</v>
      </c>
      <c r="J28" s="5">
        <v>1620</v>
      </c>
      <c r="K28" s="5">
        <v>8</v>
      </c>
      <c r="L28" s="5">
        <v>1073</v>
      </c>
      <c r="M28" s="5">
        <v>10</v>
      </c>
      <c r="N28" s="5">
        <v>1066</v>
      </c>
      <c r="O28" s="8">
        <f t="shared" si="8"/>
        <v>59</v>
      </c>
      <c r="P28" s="8">
        <f t="shared" si="9"/>
        <v>6869</v>
      </c>
    </row>
    <row r="29" spans="1:16" ht="33.75" customHeight="1" x14ac:dyDescent="0.25">
      <c r="A29" s="16">
        <v>9</v>
      </c>
      <c r="B29" s="16" t="s">
        <v>157</v>
      </c>
      <c r="C29" s="16" t="s">
        <v>158</v>
      </c>
      <c r="D29" s="30">
        <v>20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8">
        <f t="shared" si="8"/>
        <v>0</v>
      </c>
      <c r="P29" s="8">
        <f t="shared" si="9"/>
        <v>0</v>
      </c>
    </row>
    <row r="30" spans="1:16" ht="42" customHeight="1" x14ac:dyDescent="0.25">
      <c r="A30" s="16">
        <v>10</v>
      </c>
      <c r="B30" s="16" t="s">
        <v>6</v>
      </c>
      <c r="C30" s="16" t="s">
        <v>37</v>
      </c>
      <c r="D30" s="30"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8">
        <f t="shared" si="8"/>
        <v>0</v>
      </c>
      <c r="P30" s="8">
        <f t="shared" si="9"/>
        <v>0</v>
      </c>
    </row>
    <row r="31" spans="1:16" s="4" customFormat="1" ht="30" customHeight="1" x14ac:dyDescent="0.25">
      <c r="A31" s="72">
        <v>11</v>
      </c>
      <c r="B31" s="72" t="s">
        <v>172</v>
      </c>
      <c r="C31" s="27" t="s">
        <v>173</v>
      </c>
      <c r="D31" s="30"/>
      <c r="E31" s="27">
        <v>0</v>
      </c>
      <c r="F31" s="27"/>
      <c r="G31" s="27">
        <v>0</v>
      </c>
      <c r="H31" s="61" t="s">
        <v>190</v>
      </c>
      <c r="I31" s="64">
        <v>1</v>
      </c>
      <c r="J31" s="27"/>
      <c r="K31" s="27"/>
      <c r="L31" s="27"/>
      <c r="M31" s="27"/>
      <c r="N31" s="27"/>
      <c r="O31" s="27">
        <f t="shared" ref="O31:O32" si="12">SUM(E31,G31,I31,K31,M31)</f>
        <v>1</v>
      </c>
      <c r="P31" s="27">
        <f t="shared" ref="P31:P32" si="13">SUM(F31,H31,J31,L31,N31)</f>
        <v>0</v>
      </c>
    </row>
    <row r="32" spans="1:16" s="4" customFormat="1" ht="31.5" customHeight="1" x14ac:dyDescent="0.25">
      <c r="A32" s="74"/>
      <c r="B32" s="74"/>
      <c r="C32" s="27" t="s">
        <v>174</v>
      </c>
      <c r="D32" s="30" t="s">
        <v>175</v>
      </c>
      <c r="E32" s="27">
        <v>0</v>
      </c>
      <c r="F32" s="27">
        <v>0</v>
      </c>
      <c r="G32" s="27">
        <v>3</v>
      </c>
      <c r="H32" s="27">
        <v>60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f t="shared" si="12"/>
        <v>3</v>
      </c>
      <c r="P32" s="27">
        <f t="shared" si="13"/>
        <v>60</v>
      </c>
    </row>
    <row r="33" spans="1:16" ht="15" hidden="1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136</v>
      </c>
      <c r="P33" s="82"/>
    </row>
    <row r="34" spans="1:16" ht="15" hidden="1" customHeight="1" x14ac:dyDescent="0.25">
      <c r="A34" s="82"/>
      <c r="B34" s="82"/>
      <c r="C34" s="82"/>
      <c r="D34" s="82"/>
      <c r="E34" s="82" t="s">
        <v>130</v>
      </c>
      <c r="F34" s="82"/>
      <c r="G34" s="82" t="s">
        <v>131</v>
      </c>
      <c r="H34" s="82"/>
      <c r="I34" s="82" t="s">
        <v>132</v>
      </c>
      <c r="J34" s="82"/>
      <c r="K34" s="82" t="s">
        <v>133</v>
      </c>
      <c r="L34" s="82"/>
      <c r="M34" s="82" t="s">
        <v>134</v>
      </c>
      <c r="N34" s="82"/>
      <c r="O34" s="82" t="s">
        <v>135</v>
      </c>
      <c r="P34" s="82"/>
    </row>
    <row r="35" spans="1:16" ht="45" hidden="1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30" hidden="1" customHeight="1" x14ac:dyDescent="0.25">
      <c r="A36" s="72">
        <v>1</v>
      </c>
      <c r="B36" s="72" t="s">
        <v>7</v>
      </c>
      <c r="C36" s="20" t="s">
        <v>38</v>
      </c>
      <c r="D36" s="30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>SUM(E36,G36,I36,K36,M36)</f>
        <v>0</v>
      </c>
      <c r="P36" s="8">
        <f>SUM(F36,H36,J36,L36,N36)</f>
        <v>0</v>
      </c>
    </row>
    <row r="37" spans="1:16" hidden="1" x14ac:dyDescent="0.25">
      <c r="A37" s="73"/>
      <c r="B37" s="73"/>
      <c r="C37" s="20" t="s">
        <v>39</v>
      </c>
      <c r="D37" s="14">
        <v>0.4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8">
        <f t="shared" ref="O37:O58" si="14">SUM(E37,G37,I37,K37,M37)</f>
        <v>0</v>
      </c>
      <c r="P37" s="8">
        <f t="shared" ref="P37:P58" si="15">SUM(F37,H37,J37,L37,N37)</f>
        <v>0</v>
      </c>
    </row>
    <row r="38" spans="1:16" ht="30" hidden="1" x14ac:dyDescent="0.25">
      <c r="A38" s="73"/>
      <c r="B38" s="73"/>
      <c r="C38" s="12" t="s">
        <v>165</v>
      </c>
      <c r="D38" s="14"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8">
        <f>M38</f>
        <v>0</v>
      </c>
      <c r="P38" s="20">
        <f>N38</f>
        <v>0</v>
      </c>
    </row>
    <row r="39" spans="1:16" ht="60" hidden="1" x14ac:dyDescent="0.25">
      <c r="A39" s="73"/>
      <c r="B39" s="73"/>
      <c r="C39" s="20" t="s">
        <v>40</v>
      </c>
      <c r="D39" s="30" t="s">
        <v>161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8">
        <f t="shared" si="14"/>
        <v>0</v>
      </c>
      <c r="P39" s="8">
        <f t="shared" si="15"/>
        <v>0</v>
      </c>
    </row>
    <row r="40" spans="1:16" s="4" customFormat="1" ht="75" hidden="1" x14ac:dyDescent="0.25">
      <c r="A40" s="74"/>
      <c r="B40" s="74"/>
      <c r="C40" s="32" t="s">
        <v>176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>
        <f t="shared" ref="O40" si="16">SUM(E40,G40,I40,K40,M40)</f>
        <v>0</v>
      </c>
      <c r="P40" s="32">
        <f t="shared" ref="P40" si="17">SUM(F40,H40,J40,L40,N40)</f>
        <v>0</v>
      </c>
    </row>
    <row r="41" spans="1:16" ht="45" hidden="1" x14ac:dyDescent="0.25">
      <c r="A41" s="72">
        <v>2</v>
      </c>
      <c r="B41" s="72" t="s">
        <v>8</v>
      </c>
      <c r="C41" s="20" t="s">
        <v>41</v>
      </c>
      <c r="D41" s="30"/>
      <c r="E41" s="5"/>
      <c r="F41" s="5"/>
      <c r="G41" s="5"/>
      <c r="H41" s="5"/>
      <c r="I41" s="5"/>
      <c r="J41" s="5"/>
      <c r="K41" s="5"/>
      <c r="L41" s="5"/>
      <c r="M41" s="5"/>
      <c r="N41" s="5"/>
      <c r="O41" s="8">
        <f t="shared" si="14"/>
        <v>0</v>
      </c>
      <c r="P41" s="8">
        <f t="shared" si="15"/>
        <v>0</v>
      </c>
    </row>
    <row r="42" spans="1:16" ht="60" hidden="1" x14ac:dyDescent="0.25">
      <c r="A42" s="73"/>
      <c r="B42" s="73"/>
      <c r="C42" s="20" t="s">
        <v>42</v>
      </c>
      <c r="D42" s="30" t="s">
        <v>162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8">
        <f t="shared" si="14"/>
        <v>0</v>
      </c>
      <c r="P42" s="8">
        <f t="shared" si="15"/>
        <v>0</v>
      </c>
    </row>
    <row r="43" spans="1:16" ht="45" hidden="1" customHeight="1" x14ac:dyDescent="0.25">
      <c r="A43" s="73"/>
      <c r="B43" s="73"/>
      <c r="C43" s="12" t="s">
        <v>166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8">
        <f>M43</f>
        <v>0</v>
      </c>
      <c r="P43" s="20">
        <f>N43</f>
        <v>0</v>
      </c>
    </row>
    <row r="44" spans="1:16" ht="45" hidden="1" x14ac:dyDescent="0.25">
      <c r="A44" s="73"/>
      <c r="B44" s="73"/>
      <c r="C44" s="20" t="s">
        <v>43</v>
      </c>
      <c r="D44" s="30"/>
      <c r="E44" s="5"/>
      <c r="F44" s="5"/>
      <c r="G44" s="5"/>
      <c r="H44" s="5"/>
      <c r="I44" s="5"/>
      <c r="J44" s="5"/>
      <c r="K44" s="5"/>
      <c r="L44" s="5"/>
      <c r="M44" s="5"/>
      <c r="N44" s="5"/>
      <c r="O44" s="8">
        <f t="shared" si="14"/>
        <v>0</v>
      </c>
      <c r="P44" s="8">
        <f t="shared" si="15"/>
        <v>0</v>
      </c>
    </row>
    <row r="45" spans="1:16" s="4" customFormat="1" ht="60" hidden="1" x14ac:dyDescent="0.25">
      <c r="A45" s="74"/>
      <c r="B45" s="74"/>
      <c r="C45" s="41" t="s">
        <v>181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>
        <f t="shared" ref="O45" si="18">SUM(E45,G45,I45,K45,M45)</f>
        <v>0</v>
      </c>
      <c r="P45" s="41">
        <f t="shared" ref="P45" si="19">SUM(F45,H45,J45,L45,N45)</f>
        <v>0</v>
      </c>
    </row>
    <row r="46" spans="1:16" ht="45" hidden="1" x14ac:dyDescent="0.25">
      <c r="A46" s="72">
        <v>3</v>
      </c>
      <c r="B46" s="72" t="s">
        <v>9</v>
      </c>
      <c r="C46" s="20" t="s">
        <v>163</v>
      </c>
      <c r="D46" s="30"/>
      <c r="E46" s="5"/>
      <c r="F46" s="5"/>
      <c r="G46" s="5"/>
      <c r="H46" s="5"/>
      <c r="I46" s="5"/>
      <c r="J46" s="5"/>
      <c r="K46" s="5"/>
      <c r="L46" s="5"/>
      <c r="M46" s="5"/>
      <c r="N46" s="5"/>
      <c r="O46" s="8">
        <f t="shared" si="14"/>
        <v>0</v>
      </c>
      <c r="P46" s="8">
        <f t="shared" si="15"/>
        <v>0</v>
      </c>
    </row>
    <row r="47" spans="1:16" ht="60" hidden="1" x14ac:dyDescent="0.25">
      <c r="A47" s="74"/>
      <c r="B47" s="74"/>
      <c r="C47" s="20" t="s">
        <v>164</v>
      </c>
      <c r="D47" s="30"/>
      <c r="E47" s="5"/>
      <c r="F47" s="5"/>
      <c r="G47" s="5"/>
      <c r="H47" s="5"/>
      <c r="I47" s="5"/>
      <c r="J47" s="5"/>
      <c r="K47" s="5"/>
      <c r="L47" s="5"/>
      <c r="M47" s="5"/>
      <c r="N47" s="5"/>
      <c r="O47" s="8">
        <f t="shared" si="14"/>
        <v>0</v>
      </c>
      <c r="P47" s="8">
        <f t="shared" si="15"/>
        <v>0</v>
      </c>
    </row>
    <row r="48" spans="1:16" ht="45" hidden="1" x14ac:dyDescent="0.25">
      <c r="A48" s="20">
        <v>4</v>
      </c>
      <c r="B48" s="20" t="s">
        <v>10</v>
      </c>
      <c r="C48" s="20" t="s">
        <v>44</v>
      </c>
      <c r="D48" s="14">
        <v>0.05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8">
        <f t="shared" si="14"/>
        <v>0</v>
      </c>
      <c r="P48" s="8">
        <f t="shared" si="15"/>
        <v>0</v>
      </c>
    </row>
    <row r="49" spans="1:16" ht="30" hidden="1" x14ac:dyDescent="0.25">
      <c r="A49" s="72">
        <v>5</v>
      </c>
      <c r="B49" s="72" t="s">
        <v>11</v>
      </c>
      <c r="C49" s="20" t="s">
        <v>38</v>
      </c>
      <c r="D49" s="30"/>
      <c r="E49" s="5"/>
      <c r="F49" s="5"/>
      <c r="G49" s="5"/>
      <c r="H49" s="5"/>
      <c r="I49" s="5"/>
      <c r="J49" s="5"/>
      <c r="K49" s="5"/>
      <c r="L49" s="5"/>
      <c r="M49" s="5"/>
      <c r="N49" s="5"/>
      <c r="O49" s="8">
        <f t="shared" si="14"/>
        <v>0</v>
      </c>
      <c r="P49" s="8">
        <f t="shared" si="15"/>
        <v>0</v>
      </c>
    </row>
    <row r="50" spans="1:16" ht="60" hidden="1" x14ac:dyDescent="0.25">
      <c r="A50" s="74"/>
      <c r="B50" s="74"/>
      <c r="C50" s="20" t="s">
        <v>45</v>
      </c>
      <c r="D50" s="30" t="s">
        <v>161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8">
        <f t="shared" si="14"/>
        <v>0</v>
      </c>
      <c r="P50" s="8">
        <f t="shared" si="15"/>
        <v>0</v>
      </c>
    </row>
    <row r="51" spans="1:16" ht="45" hidden="1" x14ac:dyDescent="0.25">
      <c r="A51" s="75">
        <v>6</v>
      </c>
      <c r="B51" s="75" t="s">
        <v>12</v>
      </c>
      <c r="C51" s="20" t="s">
        <v>46</v>
      </c>
      <c r="D51" s="30"/>
      <c r="E51" s="5"/>
      <c r="F51" s="5"/>
      <c r="G51" s="5"/>
      <c r="H51" s="5"/>
      <c r="I51" s="5"/>
      <c r="J51" s="5"/>
      <c r="K51" s="5"/>
      <c r="L51" s="5"/>
      <c r="M51" s="5"/>
      <c r="N51" s="5"/>
      <c r="O51" s="8">
        <f t="shared" si="14"/>
        <v>0</v>
      </c>
      <c r="P51" s="8">
        <f t="shared" si="15"/>
        <v>0</v>
      </c>
    </row>
    <row r="52" spans="1:16" ht="30" hidden="1" customHeight="1" x14ac:dyDescent="0.25">
      <c r="A52" s="75"/>
      <c r="B52" s="75"/>
      <c r="C52" s="20" t="s">
        <v>47</v>
      </c>
      <c r="D52" s="30" t="s">
        <v>169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8">
        <f t="shared" si="14"/>
        <v>0</v>
      </c>
      <c r="P52" s="8">
        <f t="shared" si="15"/>
        <v>0</v>
      </c>
    </row>
    <row r="53" spans="1:16" ht="75" hidden="1" x14ac:dyDescent="0.25">
      <c r="A53" s="75"/>
      <c r="B53" s="75"/>
      <c r="C53" s="20" t="s">
        <v>48</v>
      </c>
      <c r="D53" s="30" t="s">
        <v>168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8">
        <f t="shared" si="14"/>
        <v>0</v>
      </c>
      <c r="P53" s="8">
        <f t="shared" si="15"/>
        <v>0</v>
      </c>
    </row>
    <row r="54" spans="1:16" ht="30" hidden="1" customHeight="1" x14ac:dyDescent="0.25">
      <c r="A54" s="75"/>
      <c r="B54" s="75"/>
      <c r="C54" s="20" t="s">
        <v>49</v>
      </c>
      <c r="D54" s="30" t="s">
        <v>169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8">
        <f t="shared" si="14"/>
        <v>0</v>
      </c>
      <c r="P54" s="8">
        <f t="shared" si="15"/>
        <v>0</v>
      </c>
    </row>
    <row r="55" spans="1:16" ht="60" hidden="1" x14ac:dyDescent="0.25">
      <c r="A55" s="75"/>
      <c r="B55" s="75"/>
      <c r="C55" s="20" t="s">
        <v>50</v>
      </c>
      <c r="D55" s="30"/>
      <c r="E55" s="5"/>
      <c r="F55" s="5"/>
      <c r="G55" s="5"/>
      <c r="H55" s="5"/>
      <c r="I55" s="5"/>
      <c r="J55" s="5"/>
      <c r="K55" s="5"/>
      <c r="L55" s="5"/>
      <c r="M55" s="5"/>
      <c r="N55" s="5"/>
      <c r="O55" s="8">
        <f t="shared" si="14"/>
        <v>0</v>
      </c>
      <c r="P55" s="8">
        <f t="shared" si="15"/>
        <v>0</v>
      </c>
    </row>
    <row r="56" spans="1:16" ht="30" hidden="1" x14ac:dyDescent="0.25">
      <c r="A56" s="75">
        <v>7</v>
      </c>
      <c r="B56" s="75" t="s">
        <v>13</v>
      </c>
      <c r="C56" s="20" t="s">
        <v>51</v>
      </c>
      <c r="D56" s="30"/>
      <c r="E56" s="5"/>
      <c r="F56" s="5"/>
      <c r="G56" s="5"/>
      <c r="H56" s="5"/>
      <c r="I56" s="5"/>
      <c r="J56" s="5"/>
      <c r="K56" s="5"/>
      <c r="L56" s="5"/>
      <c r="M56" s="5"/>
      <c r="N56" s="5"/>
      <c r="O56" s="8">
        <f t="shared" si="14"/>
        <v>0</v>
      </c>
      <c r="P56" s="8">
        <f t="shared" si="15"/>
        <v>0</v>
      </c>
    </row>
    <row r="57" spans="1:16" ht="60" hidden="1" x14ac:dyDescent="0.25">
      <c r="A57" s="75"/>
      <c r="B57" s="75"/>
      <c r="C57" s="20" t="s">
        <v>52</v>
      </c>
      <c r="D57" s="30" t="s">
        <v>170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8">
        <f t="shared" si="14"/>
        <v>0</v>
      </c>
      <c r="P57" s="8">
        <f t="shared" si="15"/>
        <v>0</v>
      </c>
    </row>
    <row r="58" spans="1:16" ht="60" hidden="1" x14ac:dyDescent="0.25">
      <c r="A58" s="75"/>
      <c r="B58" s="75"/>
      <c r="C58" s="20" t="s">
        <v>53</v>
      </c>
      <c r="D58" s="30" t="s">
        <v>170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8">
        <f t="shared" si="14"/>
        <v>0</v>
      </c>
      <c r="P58" s="8">
        <f t="shared" si="15"/>
        <v>0</v>
      </c>
    </row>
    <row r="59" spans="1:16" ht="60" hidden="1" x14ac:dyDescent="0.25">
      <c r="A59" s="75"/>
      <c r="B59" s="75"/>
      <c r="C59" s="20" t="s">
        <v>54</v>
      </c>
      <c r="D59" s="3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f t="shared" ref="O59:O60" si="20">SUM(E59,G59,I59,K59,M59)</f>
        <v>0</v>
      </c>
      <c r="P59" s="16">
        <f t="shared" ref="P59:P60" si="21">SUM(F59,H59,J59,L59,N59)</f>
        <v>0</v>
      </c>
    </row>
    <row r="60" spans="1:16" ht="45" hidden="1" x14ac:dyDescent="0.25">
      <c r="A60" s="75"/>
      <c r="B60" s="75"/>
      <c r="C60" s="20" t="s">
        <v>55</v>
      </c>
      <c r="D60" s="30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f t="shared" si="20"/>
        <v>0</v>
      </c>
      <c r="P60" s="16">
        <f t="shared" si="21"/>
        <v>0</v>
      </c>
    </row>
    <row r="61" spans="1:16" ht="45" hidden="1" x14ac:dyDescent="0.25">
      <c r="A61" s="20">
        <v>8</v>
      </c>
      <c r="B61" s="20" t="s">
        <v>14</v>
      </c>
      <c r="C61" s="20" t="s">
        <v>56</v>
      </c>
      <c r="D61" s="3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0">
        <f t="shared" ref="O61:O62" si="22">SUM(E61,G61,I61,K61,M61)</f>
        <v>0</v>
      </c>
      <c r="P61" s="20">
        <f t="shared" ref="P61:P62" si="23">SUM(F61,H61,J61,L61,N61)</f>
        <v>0</v>
      </c>
    </row>
    <row r="62" spans="1:16" ht="75" hidden="1" x14ac:dyDescent="0.25">
      <c r="A62" s="20">
        <v>9</v>
      </c>
      <c r="B62" s="20" t="s">
        <v>15</v>
      </c>
      <c r="C62" s="20" t="s">
        <v>57</v>
      </c>
      <c r="D62" s="3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0">
        <f t="shared" si="22"/>
        <v>0</v>
      </c>
      <c r="P62" s="20">
        <f t="shared" si="23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5:A6"/>
    <mergeCell ref="B5:B6"/>
    <mergeCell ref="A13:A16"/>
    <mergeCell ref="B13:B16"/>
    <mergeCell ref="G10:H10"/>
    <mergeCell ref="I10:J10"/>
    <mergeCell ref="M10:N10"/>
    <mergeCell ref="A10:A12"/>
    <mergeCell ref="B10:B12"/>
    <mergeCell ref="C10:C12"/>
    <mergeCell ref="D10:D12"/>
    <mergeCell ref="E10:F10"/>
    <mergeCell ref="O10:P10"/>
    <mergeCell ref="E11:F11"/>
    <mergeCell ref="G11:H11"/>
    <mergeCell ref="I11:J11"/>
    <mergeCell ref="K11:L11"/>
    <mergeCell ref="M11:N11"/>
    <mergeCell ref="O11:P11"/>
    <mergeCell ref="K10:L10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G33:H33"/>
    <mergeCell ref="E33:F33"/>
    <mergeCell ref="I33:J33"/>
    <mergeCell ref="C33:C35"/>
    <mergeCell ref="D33:D35"/>
    <mergeCell ref="A56:A60"/>
    <mergeCell ref="B56:B60"/>
    <mergeCell ref="B46:B47"/>
    <mergeCell ref="A49:A50"/>
    <mergeCell ref="B49:B50"/>
    <mergeCell ref="A51:A55"/>
    <mergeCell ref="B51:B55"/>
    <mergeCell ref="A46:A47"/>
    <mergeCell ref="A36:A40"/>
    <mergeCell ref="B36:B40"/>
    <mergeCell ref="A41:A45"/>
    <mergeCell ref="B41:B45"/>
    <mergeCell ref="A17:A19"/>
    <mergeCell ref="B17:B19"/>
    <mergeCell ref="A31:A32"/>
    <mergeCell ref="B31:B32"/>
    <mergeCell ref="A33:A35"/>
    <mergeCell ref="B33:B35"/>
    <mergeCell ref="A24:A27"/>
    <mergeCell ref="B24:B27"/>
  </mergeCells>
  <pageMargins left="0.70866141732283472" right="0.70866141732283472" top="0.74803149606299213" bottom="0.74803149606299213" header="0.31496062992125984" footer="0.31496062992125984"/>
  <pageSetup paperSize="5" scale="76" orientation="landscape" r:id="rId1"/>
  <rowBreaks count="1" manualBreakCount="1">
    <brk id="2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="60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I24" sqref="I24"/>
    </sheetView>
  </sheetViews>
  <sheetFormatPr baseColWidth="10" defaultRowHeight="15" x14ac:dyDescent="0.25"/>
  <cols>
    <col min="2" max="2" width="18.28515625" customWidth="1"/>
    <col min="3" max="3" width="17.42578125" customWidth="1"/>
    <col min="4" max="4" width="14.5703125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143</v>
      </c>
      <c r="P2" s="82"/>
    </row>
    <row r="3" spans="1:16" ht="72.75" customHeight="1" x14ac:dyDescent="0.25">
      <c r="A3" s="82"/>
      <c r="B3" s="82"/>
      <c r="C3" s="82"/>
      <c r="D3" s="82"/>
      <c r="E3" s="82" t="s">
        <v>137</v>
      </c>
      <c r="F3" s="82"/>
      <c r="G3" s="82" t="s">
        <v>138</v>
      </c>
      <c r="H3" s="82"/>
      <c r="I3" s="82" t="s">
        <v>139</v>
      </c>
      <c r="J3" s="82"/>
      <c r="K3" s="82" t="s">
        <v>140</v>
      </c>
      <c r="L3" s="82"/>
      <c r="M3" s="82" t="s">
        <v>141</v>
      </c>
      <c r="N3" s="82"/>
      <c r="O3" s="82" t="s">
        <v>142</v>
      </c>
      <c r="P3" s="82"/>
    </row>
    <row r="4" spans="1:16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hidden="1" customHeight="1" x14ac:dyDescent="0.25">
      <c r="A5" s="72">
        <v>1</v>
      </c>
      <c r="B5" s="72" t="s">
        <v>1</v>
      </c>
      <c r="C5" s="16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f>SUM(E5,G5,I5,K5,M5)</f>
        <v>0</v>
      </c>
      <c r="P5" s="9">
        <f>SUM(F5,H5,J5,L5,N5)</f>
        <v>0</v>
      </c>
    </row>
    <row r="6" spans="1:16" ht="60" hidden="1" x14ac:dyDescent="0.25">
      <c r="A6" s="74"/>
      <c r="B6" s="74"/>
      <c r="C6" s="16" t="s">
        <v>30</v>
      </c>
      <c r="D6" s="14" t="s">
        <v>159</v>
      </c>
      <c r="E6" s="5"/>
      <c r="F6" s="5"/>
      <c r="G6" s="5"/>
      <c r="H6" s="5"/>
      <c r="I6" s="5"/>
      <c r="J6" s="5"/>
      <c r="K6" s="5"/>
      <c r="L6" s="5"/>
      <c r="M6" s="5"/>
      <c r="N6" s="5"/>
      <c r="O6" s="9">
        <f t="shared" ref="O6:O8" si="0">SUM(E6,G6,I6,K6,M6)</f>
        <v>0</v>
      </c>
      <c r="P6" s="9">
        <f t="shared" ref="P6:P8" si="1">SUM(F6,H6,J6,L6,N6)</f>
        <v>0</v>
      </c>
    </row>
    <row r="7" spans="1:16" ht="45" hidden="1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5"/>
      <c r="F7" s="5"/>
      <c r="G7" s="5"/>
      <c r="H7" s="5"/>
      <c r="I7" s="5"/>
      <c r="J7" s="5"/>
      <c r="K7" s="5"/>
      <c r="L7" s="5"/>
      <c r="M7" s="5"/>
      <c r="N7" s="5"/>
      <c r="O7" s="9">
        <f t="shared" si="0"/>
        <v>0</v>
      </c>
      <c r="P7" s="9">
        <f t="shared" si="1"/>
        <v>0</v>
      </c>
    </row>
    <row r="8" spans="1:16" ht="45" hidden="1" x14ac:dyDescent="0.25">
      <c r="A8" s="16">
        <v>3</v>
      </c>
      <c r="B8" s="16" t="s">
        <v>17</v>
      </c>
      <c r="C8" s="16" t="s">
        <v>58</v>
      </c>
      <c r="D8" s="14">
        <v>0.05</v>
      </c>
      <c r="E8" s="5"/>
      <c r="F8" s="5"/>
      <c r="G8" s="5"/>
      <c r="H8" s="5"/>
      <c r="I8" s="5"/>
      <c r="J8" s="5"/>
      <c r="K8" s="5"/>
      <c r="L8" s="5"/>
      <c r="M8" s="5"/>
      <c r="N8" s="5"/>
      <c r="O8" s="9">
        <f t="shared" si="0"/>
        <v>0</v>
      </c>
      <c r="P8" s="9">
        <f t="shared" si="1"/>
        <v>0</v>
      </c>
    </row>
    <row r="9" spans="1:16" s="4" customFormat="1" ht="305.25" hidden="1" customHeight="1" x14ac:dyDescent="0.25">
      <c r="A9" s="24">
        <v>4</v>
      </c>
      <c r="B9" s="24" t="s">
        <v>171</v>
      </c>
      <c r="C9" s="24" t="s">
        <v>58</v>
      </c>
      <c r="D9" s="14">
        <v>0.1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9">
        <f t="shared" ref="O9" si="2">SUM(E9,G9,I9,K9,M9)</f>
        <v>0</v>
      </c>
      <c r="P9" s="9">
        <f t="shared" ref="P9" si="3">SUM(F9,H9,J9,L9,N9)</f>
        <v>0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143</v>
      </c>
      <c r="P10" s="82"/>
    </row>
    <row r="11" spans="1:16" x14ac:dyDescent="0.25">
      <c r="A11" s="82"/>
      <c r="B11" s="82"/>
      <c r="C11" s="82"/>
      <c r="D11" s="82"/>
      <c r="E11" s="82" t="s">
        <v>137</v>
      </c>
      <c r="F11" s="82"/>
      <c r="G11" s="82" t="s">
        <v>193</v>
      </c>
      <c r="H11" s="82"/>
      <c r="I11" s="82" t="s">
        <v>139</v>
      </c>
      <c r="J11" s="82"/>
      <c r="K11" s="82" t="s">
        <v>140</v>
      </c>
      <c r="L11" s="82"/>
      <c r="M11" s="82" t="s">
        <v>141</v>
      </c>
      <c r="N11" s="82"/>
      <c r="O11" s="82" t="s">
        <v>142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15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13"/>
      <c r="F13" s="13"/>
      <c r="G13" s="51">
        <v>1</v>
      </c>
      <c r="H13" s="13">
        <v>5</v>
      </c>
      <c r="I13" s="51">
        <v>20</v>
      </c>
      <c r="J13" s="13">
        <v>100</v>
      </c>
      <c r="K13" s="13"/>
      <c r="L13" s="13"/>
      <c r="M13" s="13"/>
      <c r="N13" s="13"/>
      <c r="O13" s="13">
        <f>SUM(E13,G13,I13,K13,M13)</f>
        <v>21</v>
      </c>
      <c r="P13" s="13">
        <f>SUM(F13,H13,J13,L13,N13)</f>
        <v>105</v>
      </c>
    </row>
    <row r="14" spans="1:16" ht="15" customHeight="1" x14ac:dyDescent="0.25">
      <c r="A14" s="75"/>
      <c r="B14" s="75"/>
      <c r="C14" s="16" t="s">
        <v>144</v>
      </c>
      <c r="D14" s="30">
        <v>53</v>
      </c>
      <c r="E14" s="13"/>
      <c r="F14" s="13"/>
      <c r="G14" s="13">
        <v>1</v>
      </c>
      <c r="H14" s="13">
        <v>5</v>
      </c>
      <c r="I14" s="13">
        <v>20</v>
      </c>
      <c r="J14" s="13">
        <v>100</v>
      </c>
      <c r="K14" s="13"/>
      <c r="L14" s="13"/>
      <c r="M14" s="13"/>
      <c r="N14" s="13"/>
      <c r="O14" s="13">
        <f t="shared" ref="O14:O29" si="4">SUM(E14,G14,I14,K14,M14)</f>
        <v>21</v>
      </c>
      <c r="P14" s="13">
        <f t="shared" ref="P14:P29" si="5">SUM(F14,H14,J14,L14,N14)</f>
        <v>105</v>
      </c>
    </row>
    <row r="15" spans="1:16" ht="30" x14ac:dyDescent="0.25">
      <c r="A15" s="75"/>
      <c r="B15" s="75"/>
      <c r="C15" s="16" t="s">
        <v>32</v>
      </c>
      <c r="D15" s="30"/>
      <c r="E15" s="13"/>
      <c r="F15" s="13"/>
      <c r="G15" s="13">
        <v>12</v>
      </c>
      <c r="H15" s="13"/>
      <c r="I15" s="13">
        <v>116</v>
      </c>
      <c r="J15" s="13"/>
      <c r="K15" s="13"/>
      <c r="L15" s="13"/>
      <c r="M15" s="13"/>
      <c r="N15" s="13"/>
      <c r="O15" s="13">
        <f t="shared" si="4"/>
        <v>128</v>
      </c>
      <c r="P15" s="13">
        <f t="shared" si="5"/>
        <v>0</v>
      </c>
    </row>
    <row r="16" spans="1:16" ht="30" x14ac:dyDescent="0.25">
      <c r="A16" s="75"/>
      <c r="B16" s="75"/>
      <c r="C16" s="16" t="s">
        <v>33</v>
      </c>
      <c r="D16" s="30" t="s">
        <v>160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3">
        <f t="shared" si="4"/>
        <v>0</v>
      </c>
      <c r="P16" s="13">
        <f t="shared" si="5"/>
        <v>0</v>
      </c>
    </row>
    <row r="17" spans="1:16" s="4" customFormat="1" ht="45" x14ac:dyDescent="0.25">
      <c r="A17" s="72">
        <v>2</v>
      </c>
      <c r="B17" s="72" t="s">
        <v>3</v>
      </c>
      <c r="C17" s="49" t="s">
        <v>182</v>
      </c>
      <c r="D17" s="49"/>
      <c r="E17" s="49">
        <v>0</v>
      </c>
      <c r="F17" s="49">
        <v>0</v>
      </c>
      <c r="G17" s="49">
        <v>53</v>
      </c>
      <c r="H17" s="49">
        <v>71</v>
      </c>
      <c r="I17" s="49"/>
      <c r="J17" s="49"/>
      <c r="K17" s="49"/>
      <c r="L17" s="49"/>
      <c r="M17" s="49"/>
      <c r="N17" s="49"/>
      <c r="O17" s="51">
        <f t="shared" ref="O17:O18" si="6">SUM(E17,G17,I17,K17,M17)</f>
        <v>53</v>
      </c>
      <c r="P17" s="51">
        <f t="shared" ref="P17:P18" si="7">SUM(F17,H17,J17,L17,N17)</f>
        <v>71</v>
      </c>
    </row>
    <row r="18" spans="1:16" s="4" customFormat="1" ht="30" x14ac:dyDescent="0.25">
      <c r="A18" s="73"/>
      <c r="B18" s="73"/>
      <c r="C18" s="49" t="s">
        <v>183</v>
      </c>
      <c r="D18" s="49"/>
      <c r="E18" s="49">
        <v>3360</v>
      </c>
      <c r="F18" s="49">
        <v>145</v>
      </c>
      <c r="G18" s="49">
        <v>4800</v>
      </c>
      <c r="H18" s="62">
        <v>530</v>
      </c>
      <c r="I18" s="49"/>
      <c r="J18" s="49"/>
      <c r="K18" s="49"/>
      <c r="L18" s="49"/>
      <c r="M18" s="49"/>
      <c r="N18" s="49"/>
      <c r="O18" s="51">
        <f t="shared" si="6"/>
        <v>8160</v>
      </c>
      <c r="P18" s="51">
        <f t="shared" si="7"/>
        <v>675</v>
      </c>
    </row>
    <row r="19" spans="1:16" ht="36.75" customHeight="1" x14ac:dyDescent="0.25">
      <c r="A19" s="74"/>
      <c r="B19" s="74"/>
      <c r="C19" s="16" t="s">
        <v>34</v>
      </c>
      <c r="D19" s="30">
        <v>4</v>
      </c>
      <c r="E19" s="5">
        <v>3</v>
      </c>
      <c r="F19" s="5">
        <v>145</v>
      </c>
      <c r="G19" s="5">
        <v>4</v>
      </c>
      <c r="H19" s="5">
        <v>542</v>
      </c>
      <c r="I19" s="5"/>
      <c r="J19" s="5"/>
      <c r="K19" s="5"/>
      <c r="L19" s="5"/>
      <c r="M19" s="5"/>
      <c r="N19" s="5"/>
      <c r="O19" s="13">
        <f t="shared" si="4"/>
        <v>7</v>
      </c>
      <c r="P19" s="13">
        <f t="shared" si="5"/>
        <v>687</v>
      </c>
    </row>
    <row r="20" spans="1:16" ht="57" customHeight="1" x14ac:dyDescent="0.25">
      <c r="A20" s="16">
        <v>3</v>
      </c>
      <c r="B20" s="16" t="s">
        <v>4</v>
      </c>
      <c r="C20" s="16" t="s">
        <v>35</v>
      </c>
      <c r="D20" s="30">
        <v>4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13">
        <f t="shared" si="4"/>
        <v>0</v>
      </c>
      <c r="P20" s="13">
        <f t="shared" si="5"/>
        <v>0</v>
      </c>
    </row>
    <row r="21" spans="1:16" ht="45" x14ac:dyDescent="0.25">
      <c r="A21" s="16">
        <v>4</v>
      </c>
      <c r="B21" s="16" t="s">
        <v>5</v>
      </c>
      <c r="C21" s="16" t="s">
        <v>35</v>
      </c>
      <c r="D21" s="30">
        <v>1</v>
      </c>
      <c r="E21" s="5">
        <v>0</v>
      </c>
      <c r="F21" s="5">
        <v>0</v>
      </c>
      <c r="G21" s="5">
        <v>1</v>
      </c>
      <c r="H21" s="5">
        <v>710</v>
      </c>
      <c r="I21" s="5"/>
      <c r="J21" s="5"/>
      <c r="K21" s="5"/>
      <c r="L21" s="5"/>
      <c r="M21" s="5"/>
      <c r="N21" s="5"/>
      <c r="O21" s="13">
        <f t="shared" si="4"/>
        <v>1</v>
      </c>
      <c r="P21" s="13">
        <f t="shared" si="5"/>
        <v>710</v>
      </c>
    </row>
    <row r="22" spans="1:16" ht="30" customHeight="1" x14ac:dyDescent="0.25">
      <c r="A22" s="16">
        <v>5</v>
      </c>
      <c r="B22" s="16" t="s">
        <v>152</v>
      </c>
      <c r="C22" s="16" t="s">
        <v>36</v>
      </c>
      <c r="D22" s="30">
        <v>25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13">
        <f t="shared" si="4"/>
        <v>0</v>
      </c>
      <c r="P22" s="13">
        <f t="shared" si="5"/>
        <v>0</v>
      </c>
    </row>
    <row r="23" spans="1:16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5">
        <v>3</v>
      </c>
      <c r="F23" s="5">
        <v>145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13">
        <f t="shared" si="4"/>
        <v>3</v>
      </c>
      <c r="P23" s="13">
        <f t="shared" si="5"/>
        <v>145</v>
      </c>
    </row>
    <row r="24" spans="1:16" ht="30" x14ac:dyDescent="0.25">
      <c r="A24" s="72">
        <v>7</v>
      </c>
      <c r="B24" s="72" t="s">
        <v>154</v>
      </c>
      <c r="C24" s="33" t="s">
        <v>36</v>
      </c>
      <c r="D24" s="30">
        <v>25</v>
      </c>
      <c r="E24" s="5">
        <v>3</v>
      </c>
      <c r="F24" s="5">
        <v>145</v>
      </c>
      <c r="G24" s="5">
        <v>3</v>
      </c>
      <c r="H24" s="5">
        <v>530</v>
      </c>
      <c r="I24" s="5"/>
      <c r="J24" s="5"/>
      <c r="K24" s="5"/>
      <c r="L24" s="5"/>
      <c r="M24" s="5"/>
      <c r="N24" s="5"/>
      <c r="O24" s="13">
        <f t="shared" si="4"/>
        <v>6</v>
      </c>
      <c r="P24" s="13">
        <f t="shared" si="5"/>
        <v>675</v>
      </c>
    </row>
    <row r="25" spans="1:16" s="4" customFormat="1" ht="15" customHeight="1" x14ac:dyDescent="0.25">
      <c r="A25" s="73"/>
      <c r="B25" s="73"/>
      <c r="C25" s="33" t="s">
        <v>177</v>
      </c>
      <c r="D25" s="62" t="s">
        <v>190</v>
      </c>
      <c r="E25" s="33">
        <v>0</v>
      </c>
      <c r="F25" s="33">
        <v>0</v>
      </c>
      <c r="G25" s="33">
        <v>0</v>
      </c>
      <c r="H25" s="33">
        <v>0</v>
      </c>
      <c r="I25" s="33"/>
      <c r="J25" s="33"/>
      <c r="K25" s="33"/>
      <c r="L25" s="33"/>
      <c r="M25" s="33"/>
      <c r="N25" s="33"/>
      <c r="O25" s="13">
        <f t="shared" ref="O25:O26" si="8">SUM(E25,G25,I25,K25,M25)</f>
        <v>0</v>
      </c>
      <c r="P25" s="13">
        <f t="shared" ref="P25:P26" si="9">SUM(F25,H25,J25,L25,N25)</f>
        <v>0</v>
      </c>
    </row>
    <row r="26" spans="1:16" s="4" customFormat="1" ht="30" x14ac:dyDescent="0.25">
      <c r="A26" s="73"/>
      <c r="B26" s="73"/>
      <c r="C26" s="34" t="s">
        <v>155</v>
      </c>
      <c r="D26" s="62" t="s">
        <v>190</v>
      </c>
      <c r="E26" s="33">
        <v>0</v>
      </c>
      <c r="F26" s="33">
        <v>0</v>
      </c>
      <c r="G26" s="33">
        <v>0</v>
      </c>
      <c r="H26" s="33">
        <v>0</v>
      </c>
      <c r="I26" s="33"/>
      <c r="J26" s="33"/>
      <c r="K26" s="33"/>
      <c r="L26" s="33"/>
      <c r="M26" s="33"/>
      <c r="N26" s="33"/>
      <c r="O26" s="13">
        <f t="shared" si="8"/>
        <v>0</v>
      </c>
      <c r="P26" s="13">
        <f t="shared" si="9"/>
        <v>0</v>
      </c>
    </row>
    <row r="27" spans="1:16" ht="36" customHeight="1" x14ac:dyDescent="0.25">
      <c r="A27" s="74"/>
      <c r="B27" s="74"/>
      <c r="C27" s="12" t="s">
        <v>178</v>
      </c>
      <c r="D27" s="30"/>
      <c r="E27" s="5">
        <v>0</v>
      </c>
      <c r="F27" s="5">
        <v>0</v>
      </c>
      <c r="G27" s="5">
        <v>0</v>
      </c>
      <c r="H27" s="5">
        <v>0</v>
      </c>
      <c r="I27" s="5"/>
      <c r="J27" s="5"/>
      <c r="K27" s="5"/>
      <c r="L27" s="5"/>
      <c r="M27" s="5"/>
      <c r="N27" s="5"/>
      <c r="O27" s="13">
        <f t="shared" si="4"/>
        <v>0</v>
      </c>
      <c r="P27" s="13">
        <f t="shared" si="5"/>
        <v>0</v>
      </c>
    </row>
    <row r="28" spans="1:16" ht="30" x14ac:dyDescent="0.25">
      <c r="A28" s="16">
        <v>8</v>
      </c>
      <c r="B28" s="16" t="s">
        <v>156</v>
      </c>
      <c r="C28" s="16" t="s">
        <v>36</v>
      </c>
      <c r="D28" s="30">
        <v>25</v>
      </c>
      <c r="E28" s="5">
        <v>0</v>
      </c>
      <c r="F28" s="5">
        <v>0</v>
      </c>
      <c r="G28" s="5">
        <v>3</v>
      </c>
      <c r="H28" s="5">
        <v>530</v>
      </c>
      <c r="I28" s="5"/>
      <c r="J28" s="5"/>
      <c r="K28" s="5"/>
      <c r="L28" s="5"/>
      <c r="M28" s="5"/>
      <c r="N28" s="5"/>
      <c r="O28" s="13">
        <f t="shared" si="4"/>
        <v>3</v>
      </c>
      <c r="P28" s="13">
        <f t="shared" si="5"/>
        <v>530</v>
      </c>
    </row>
    <row r="29" spans="1:16" ht="30.75" customHeight="1" x14ac:dyDescent="0.25">
      <c r="A29" s="16">
        <v>9</v>
      </c>
      <c r="B29" s="16" t="s">
        <v>157</v>
      </c>
      <c r="C29" s="16" t="s">
        <v>158</v>
      </c>
      <c r="D29" s="30">
        <v>20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13">
        <f t="shared" si="4"/>
        <v>0</v>
      </c>
      <c r="P29" s="13">
        <f t="shared" si="5"/>
        <v>0</v>
      </c>
    </row>
    <row r="30" spans="1:16" ht="33.75" customHeight="1" x14ac:dyDescent="0.25">
      <c r="A30" s="16">
        <v>10</v>
      </c>
      <c r="B30" s="16" t="s">
        <v>6</v>
      </c>
      <c r="C30" s="16" t="s">
        <v>37</v>
      </c>
      <c r="D30" s="30"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13">
        <f>SUM(E30,G30,I30,K30,M30)</f>
        <v>0</v>
      </c>
      <c r="P30" s="13">
        <f>SUM(F30,H30,J30,L30,N30)</f>
        <v>0</v>
      </c>
    </row>
    <row r="31" spans="1:16" s="4" customFormat="1" ht="33" customHeight="1" x14ac:dyDescent="0.25">
      <c r="A31" s="72">
        <v>11</v>
      </c>
      <c r="B31" s="72" t="s">
        <v>172</v>
      </c>
      <c r="C31" s="27" t="s">
        <v>173</v>
      </c>
      <c r="D31" s="30"/>
      <c r="E31" s="62">
        <v>0</v>
      </c>
      <c r="F31" s="62" t="s">
        <v>190</v>
      </c>
      <c r="G31" s="62">
        <v>2</v>
      </c>
      <c r="H31" s="62" t="s">
        <v>190</v>
      </c>
      <c r="I31" s="27"/>
      <c r="J31" s="27"/>
      <c r="K31" s="27"/>
      <c r="L31" s="27"/>
      <c r="M31" s="27"/>
      <c r="N31" s="27"/>
      <c r="O31" s="13">
        <f t="shared" ref="O31:O32" si="10">SUM(E31,G31,I31,K31,M31)</f>
        <v>2</v>
      </c>
      <c r="P31" s="13">
        <f t="shared" ref="P31:P32" si="11">SUM(F31,H31,J31,L31,N31)</f>
        <v>0</v>
      </c>
    </row>
    <row r="32" spans="1:16" s="4" customFormat="1" ht="30" x14ac:dyDescent="0.25">
      <c r="A32" s="74"/>
      <c r="B32" s="74"/>
      <c r="C32" s="27" t="s">
        <v>174</v>
      </c>
      <c r="D32" s="30" t="s">
        <v>175</v>
      </c>
      <c r="E32" s="27">
        <v>0</v>
      </c>
      <c r="F32" s="27">
        <v>0</v>
      </c>
      <c r="G32" s="27">
        <v>3</v>
      </c>
      <c r="H32" s="27">
        <v>60</v>
      </c>
      <c r="I32" s="27">
        <v>1</v>
      </c>
      <c r="J32" s="27">
        <v>20</v>
      </c>
      <c r="K32" s="27"/>
      <c r="L32" s="27"/>
      <c r="M32" s="27"/>
      <c r="N32" s="27"/>
      <c r="O32" s="13">
        <f t="shared" si="10"/>
        <v>4</v>
      </c>
      <c r="P32" s="13">
        <f t="shared" si="11"/>
        <v>80</v>
      </c>
    </row>
    <row r="33" spans="1:16" ht="15" hidden="1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143</v>
      </c>
      <c r="P33" s="82"/>
    </row>
    <row r="34" spans="1:16" ht="15" hidden="1" customHeight="1" x14ac:dyDescent="0.25">
      <c r="A34" s="82"/>
      <c r="B34" s="82"/>
      <c r="C34" s="82"/>
      <c r="D34" s="82"/>
      <c r="E34" s="82" t="s">
        <v>137</v>
      </c>
      <c r="F34" s="82"/>
      <c r="G34" s="82" t="s">
        <v>138</v>
      </c>
      <c r="H34" s="82"/>
      <c r="I34" s="82" t="s">
        <v>139</v>
      </c>
      <c r="J34" s="82"/>
      <c r="K34" s="82" t="s">
        <v>140</v>
      </c>
      <c r="L34" s="82"/>
      <c r="M34" s="82" t="s">
        <v>141</v>
      </c>
      <c r="N34" s="82"/>
      <c r="O34" s="82" t="s">
        <v>142</v>
      </c>
      <c r="P34" s="82"/>
    </row>
    <row r="35" spans="1:16" ht="45" hidden="1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30" hidden="1" customHeight="1" x14ac:dyDescent="0.25">
      <c r="A36" s="72">
        <v>1</v>
      </c>
      <c r="B36" s="72" t="s">
        <v>7</v>
      </c>
      <c r="C36" s="20" t="s">
        <v>38</v>
      </c>
      <c r="D36" s="30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>SUM(E36,G36,I36,K36,M36)</f>
        <v>0</v>
      </c>
      <c r="P36" s="11">
        <f>SUM(F36,H36,J36,L36,N36)</f>
        <v>0</v>
      </c>
    </row>
    <row r="37" spans="1:16" hidden="1" x14ac:dyDescent="0.25">
      <c r="A37" s="73"/>
      <c r="B37" s="73"/>
      <c r="C37" s="20" t="s">
        <v>39</v>
      </c>
      <c r="D37" s="14">
        <v>0.4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11">
        <f t="shared" ref="O37:O60" si="12">SUM(E37,G37,I37,K37,M37)</f>
        <v>0</v>
      </c>
      <c r="P37" s="11">
        <f t="shared" ref="P37:P60" si="13">SUM(F37,H37,J37,L37,N37)</f>
        <v>0</v>
      </c>
    </row>
    <row r="38" spans="1:16" ht="30" hidden="1" x14ac:dyDescent="0.25">
      <c r="A38" s="73"/>
      <c r="B38" s="73"/>
      <c r="C38" s="12" t="s">
        <v>165</v>
      </c>
      <c r="D38" s="14"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11">
        <f>M38</f>
        <v>0</v>
      </c>
      <c r="P38" s="20">
        <f>N38</f>
        <v>0</v>
      </c>
    </row>
    <row r="39" spans="1:16" ht="45" hidden="1" x14ac:dyDescent="0.25">
      <c r="A39" s="73"/>
      <c r="B39" s="73"/>
      <c r="C39" s="20" t="s">
        <v>40</v>
      </c>
      <c r="D39" s="30" t="s">
        <v>161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11">
        <f t="shared" si="12"/>
        <v>0</v>
      </c>
      <c r="P39" s="11">
        <f t="shared" si="13"/>
        <v>0</v>
      </c>
    </row>
    <row r="40" spans="1:16" s="4" customFormat="1" ht="75" hidden="1" x14ac:dyDescent="0.25">
      <c r="A40" s="74"/>
      <c r="B40" s="74"/>
      <c r="C40" s="32" t="s">
        <v>176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>
        <f t="shared" ref="O40" si="14">SUM(E40,G40,I40,K40,M40)</f>
        <v>0</v>
      </c>
      <c r="P40" s="32">
        <f t="shared" ref="P40" si="15">SUM(F40,H40,J40,L40,N40)</f>
        <v>0</v>
      </c>
    </row>
    <row r="41" spans="1:16" ht="45" hidden="1" x14ac:dyDescent="0.25">
      <c r="A41" s="72">
        <v>2</v>
      </c>
      <c r="B41" s="72" t="s">
        <v>8</v>
      </c>
      <c r="C41" s="20" t="s">
        <v>41</v>
      </c>
      <c r="D41" s="30"/>
      <c r="E41" s="5"/>
      <c r="F41" s="5"/>
      <c r="G41" s="5"/>
      <c r="H41" s="5"/>
      <c r="I41" s="5"/>
      <c r="J41" s="5"/>
      <c r="K41" s="5"/>
      <c r="L41" s="5"/>
      <c r="M41" s="5"/>
      <c r="N41" s="5"/>
      <c r="O41" s="11">
        <f t="shared" si="12"/>
        <v>0</v>
      </c>
      <c r="P41" s="11">
        <f t="shared" si="13"/>
        <v>0</v>
      </c>
    </row>
    <row r="42" spans="1:16" ht="45" hidden="1" x14ac:dyDescent="0.25">
      <c r="A42" s="73"/>
      <c r="B42" s="73"/>
      <c r="C42" s="20" t="s">
        <v>42</v>
      </c>
      <c r="D42" s="30" t="s">
        <v>162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11">
        <f t="shared" si="12"/>
        <v>0</v>
      </c>
      <c r="P42" s="11">
        <f t="shared" si="13"/>
        <v>0</v>
      </c>
    </row>
    <row r="43" spans="1:16" ht="45" hidden="1" customHeight="1" x14ac:dyDescent="0.25">
      <c r="A43" s="73"/>
      <c r="B43" s="73"/>
      <c r="C43" s="12" t="s">
        <v>166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11">
        <f>M43</f>
        <v>0</v>
      </c>
      <c r="P43" s="20">
        <f>N43</f>
        <v>0</v>
      </c>
    </row>
    <row r="44" spans="1:16" ht="45" hidden="1" x14ac:dyDescent="0.25">
      <c r="A44" s="73"/>
      <c r="B44" s="73"/>
      <c r="C44" s="20" t="s">
        <v>43</v>
      </c>
      <c r="D44" s="30"/>
      <c r="E44" s="5"/>
      <c r="F44" s="5"/>
      <c r="G44" s="5"/>
      <c r="H44" s="5"/>
      <c r="I44" s="5"/>
      <c r="J44" s="5"/>
      <c r="K44" s="5"/>
      <c r="L44" s="5"/>
      <c r="M44" s="5"/>
      <c r="N44" s="5"/>
      <c r="O44" s="11">
        <f t="shared" si="12"/>
        <v>0</v>
      </c>
      <c r="P44" s="11">
        <f t="shared" si="13"/>
        <v>0</v>
      </c>
    </row>
    <row r="45" spans="1:16" s="4" customFormat="1" ht="60" hidden="1" x14ac:dyDescent="0.25">
      <c r="A45" s="74"/>
      <c r="B45" s="74"/>
      <c r="C45" s="41" t="s">
        <v>181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>
        <f t="shared" ref="O45" si="16">SUM(E45,G45,I45,K45,M45)</f>
        <v>0</v>
      </c>
      <c r="P45" s="41">
        <f t="shared" ref="P45" si="17">SUM(F45,H45,J45,L45,N45)</f>
        <v>0</v>
      </c>
    </row>
    <row r="46" spans="1:16" ht="45" hidden="1" x14ac:dyDescent="0.25">
      <c r="A46" s="72">
        <v>3</v>
      </c>
      <c r="B46" s="72" t="s">
        <v>9</v>
      </c>
      <c r="C46" s="20" t="s">
        <v>163</v>
      </c>
      <c r="D46" s="30"/>
      <c r="E46" s="5"/>
      <c r="F46" s="5"/>
      <c r="G46" s="5"/>
      <c r="H46" s="5"/>
      <c r="I46" s="5"/>
      <c r="J46" s="5"/>
      <c r="K46" s="5"/>
      <c r="L46" s="5"/>
      <c r="M46" s="5"/>
      <c r="N46" s="5"/>
      <c r="O46" s="11">
        <f t="shared" si="12"/>
        <v>0</v>
      </c>
      <c r="P46" s="11">
        <f t="shared" si="13"/>
        <v>0</v>
      </c>
    </row>
    <row r="47" spans="1:16" ht="60" hidden="1" x14ac:dyDescent="0.25">
      <c r="A47" s="74"/>
      <c r="B47" s="74"/>
      <c r="C47" s="20" t="s">
        <v>164</v>
      </c>
      <c r="D47" s="30"/>
      <c r="E47" s="5"/>
      <c r="F47" s="5"/>
      <c r="G47" s="5"/>
      <c r="H47" s="5"/>
      <c r="I47" s="5"/>
      <c r="J47" s="5"/>
      <c r="K47" s="5"/>
      <c r="L47" s="5"/>
      <c r="M47" s="5"/>
      <c r="N47" s="5"/>
      <c r="O47" s="11">
        <f t="shared" si="12"/>
        <v>0</v>
      </c>
      <c r="P47" s="11">
        <f t="shared" si="13"/>
        <v>0</v>
      </c>
    </row>
    <row r="48" spans="1:16" ht="45" hidden="1" x14ac:dyDescent="0.25">
      <c r="A48" s="20">
        <v>4</v>
      </c>
      <c r="B48" s="20" t="s">
        <v>10</v>
      </c>
      <c r="C48" s="20" t="s">
        <v>44</v>
      </c>
      <c r="D48" s="14">
        <v>0.05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11">
        <f t="shared" si="12"/>
        <v>0</v>
      </c>
      <c r="P48" s="11">
        <f t="shared" si="13"/>
        <v>0</v>
      </c>
    </row>
    <row r="49" spans="1:16" ht="30" hidden="1" x14ac:dyDescent="0.25">
      <c r="A49" s="72">
        <v>5</v>
      </c>
      <c r="B49" s="72" t="s">
        <v>11</v>
      </c>
      <c r="C49" s="20" t="s">
        <v>38</v>
      </c>
      <c r="D49" s="30"/>
      <c r="E49" s="5"/>
      <c r="F49" s="5"/>
      <c r="G49" s="5"/>
      <c r="H49" s="5"/>
      <c r="I49" s="5"/>
      <c r="J49" s="5"/>
      <c r="K49" s="5"/>
      <c r="L49" s="5"/>
      <c r="M49" s="5"/>
      <c r="N49" s="5"/>
      <c r="O49" s="11">
        <f t="shared" si="12"/>
        <v>0</v>
      </c>
      <c r="P49" s="11">
        <f t="shared" si="13"/>
        <v>0</v>
      </c>
    </row>
    <row r="50" spans="1:16" ht="45" hidden="1" x14ac:dyDescent="0.25">
      <c r="A50" s="74"/>
      <c r="B50" s="74"/>
      <c r="C50" s="20" t="s">
        <v>45</v>
      </c>
      <c r="D50" s="30" t="s">
        <v>161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11">
        <f t="shared" si="12"/>
        <v>0</v>
      </c>
      <c r="P50" s="11">
        <f t="shared" si="13"/>
        <v>0</v>
      </c>
    </row>
    <row r="51" spans="1:16" ht="45" hidden="1" x14ac:dyDescent="0.25">
      <c r="A51" s="75">
        <v>6</v>
      </c>
      <c r="B51" s="75" t="s">
        <v>12</v>
      </c>
      <c r="C51" s="20" t="s">
        <v>46</v>
      </c>
      <c r="D51" s="30"/>
      <c r="E51" s="5"/>
      <c r="F51" s="5"/>
      <c r="G51" s="5"/>
      <c r="H51" s="5"/>
      <c r="I51" s="5"/>
      <c r="J51" s="5"/>
      <c r="K51" s="5"/>
      <c r="L51" s="5"/>
      <c r="M51" s="5"/>
      <c r="N51" s="5"/>
      <c r="O51" s="11">
        <f t="shared" si="12"/>
        <v>0</v>
      </c>
      <c r="P51" s="11">
        <f t="shared" si="13"/>
        <v>0</v>
      </c>
    </row>
    <row r="52" spans="1:16" ht="30" hidden="1" customHeight="1" x14ac:dyDescent="0.25">
      <c r="A52" s="75"/>
      <c r="B52" s="75"/>
      <c r="C52" s="20" t="s">
        <v>47</v>
      </c>
      <c r="D52" s="30" t="s">
        <v>169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11">
        <f t="shared" si="12"/>
        <v>0</v>
      </c>
      <c r="P52" s="11">
        <f t="shared" si="13"/>
        <v>0</v>
      </c>
    </row>
    <row r="53" spans="1:16" ht="60.75" hidden="1" customHeight="1" x14ac:dyDescent="0.25">
      <c r="A53" s="75"/>
      <c r="B53" s="75"/>
      <c r="C53" s="20" t="s">
        <v>48</v>
      </c>
      <c r="D53" s="30" t="s">
        <v>168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11">
        <f t="shared" si="12"/>
        <v>0</v>
      </c>
      <c r="P53" s="11">
        <f t="shared" si="13"/>
        <v>0</v>
      </c>
    </row>
    <row r="54" spans="1:16" ht="72" hidden="1" customHeight="1" x14ac:dyDescent="0.25">
      <c r="A54" s="75"/>
      <c r="B54" s="75"/>
      <c r="C54" s="20" t="s">
        <v>49</v>
      </c>
      <c r="D54" s="30" t="s">
        <v>169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11">
        <f t="shared" si="12"/>
        <v>0</v>
      </c>
      <c r="P54" s="11">
        <f t="shared" si="13"/>
        <v>0</v>
      </c>
    </row>
    <row r="55" spans="1:16" ht="60" hidden="1" x14ac:dyDescent="0.25">
      <c r="A55" s="75"/>
      <c r="B55" s="75"/>
      <c r="C55" s="20" t="s">
        <v>50</v>
      </c>
      <c r="D55" s="30"/>
      <c r="E55" s="5"/>
      <c r="F55" s="5"/>
      <c r="G55" s="5"/>
      <c r="H55" s="5"/>
      <c r="I55" s="5"/>
      <c r="J55" s="5"/>
      <c r="K55" s="5"/>
      <c r="L55" s="5"/>
      <c r="M55" s="5"/>
      <c r="N55" s="5"/>
      <c r="O55" s="11">
        <f t="shared" si="12"/>
        <v>0</v>
      </c>
      <c r="P55" s="11">
        <f t="shared" si="13"/>
        <v>0</v>
      </c>
    </row>
    <row r="56" spans="1:16" ht="30" hidden="1" x14ac:dyDescent="0.25">
      <c r="A56" s="75">
        <v>7</v>
      </c>
      <c r="B56" s="75" t="s">
        <v>13</v>
      </c>
      <c r="C56" s="20" t="s">
        <v>51</v>
      </c>
      <c r="D56" s="30"/>
      <c r="E56" s="5"/>
      <c r="F56" s="5"/>
      <c r="G56" s="5"/>
      <c r="H56" s="5"/>
      <c r="I56" s="5"/>
      <c r="J56" s="5"/>
      <c r="K56" s="5"/>
      <c r="L56" s="5"/>
      <c r="M56" s="5"/>
      <c r="N56" s="5"/>
      <c r="O56" s="11">
        <f t="shared" si="12"/>
        <v>0</v>
      </c>
      <c r="P56" s="11">
        <f t="shared" si="13"/>
        <v>0</v>
      </c>
    </row>
    <row r="57" spans="1:16" ht="30" hidden="1" x14ac:dyDescent="0.25">
      <c r="A57" s="75"/>
      <c r="B57" s="75"/>
      <c r="C57" s="20" t="s">
        <v>52</v>
      </c>
      <c r="D57" s="30" t="s">
        <v>170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11">
        <f t="shared" si="12"/>
        <v>0</v>
      </c>
      <c r="P57" s="11">
        <f t="shared" si="13"/>
        <v>0</v>
      </c>
    </row>
    <row r="58" spans="1:16" ht="60" hidden="1" x14ac:dyDescent="0.25">
      <c r="A58" s="75"/>
      <c r="B58" s="75"/>
      <c r="C58" s="20" t="s">
        <v>53</v>
      </c>
      <c r="D58" s="30" t="s">
        <v>170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11">
        <f t="shared" si="12"/>
        <v>0</v>
      </c>
      <c r="P58" s="11">
        <f t="shared" si="13"/>
        <v>0</v>
      </c>
    </row>
    <row r="59" spans="1:16" ht="45" hidden="1" x14ac:dyDescent="0.25">
      <c r="A59" s="75"/>
      <c r="B59" s="75"/>
      <c r="C59" s="20" t="s">
        <v>54</v>
      </c>
      <c r="D59" s="30"/>
      <c r="E59" s="5"/>
      <c r="F59" s="5"/>
      <c r="G59" s="5"/>
      <c r="H59" s="5"/>
      <c r="I59" s="5"/>
      <c r="J59" s="5"/>
      <c r="K59" s="5"/>
      <c r="L59" s="5"/>
      <c r="M59" s="5"/>
      <c r="N59" s="5"/>
      <c r="O59" s="11">
        <f t="shared" si="12"/>
        <v>0</v>
      </c>
      <c r="P59" s="11">
        <f t="shared" si="13"/>
        <v>0</v>
      </c>
    </row>
    <row r="60" spans="1:16" ht="45" hidden="1" x14ac:dyDescent="0.25">
      <c r="A60" s="75"/>
      <c r="B60" s="75"/>
      <c r="C60" s="20" t="s">
        <v>55</v>
      </c>
      <c r="D60" s="30"/>
      <c r="E60" s="5"/>
      <c r="F60" s="5"/>
      <c r="G60" s="5"/>
      <c r="H60" s="5"/>
      <c r="I60" s="5"/>
      <c r="J60" s="5"/>
      <c r="K60" s="5"/>
      <c r="L60" s="5"/>
      <c r="M60" s="5"/>
      <c r="N60" s="5"/>
      <c r="O60" s="11">
        <f t="shared" si="12"/>
        <v>0</v>
      </c>
      <c r="P60" s="11">
        <f t="shared" si="13"/>
        <v>0</v>
      </c>
    </row>
    <row r="61" spans="1:16" ht="45" hidden="1" x14ac:dyDescent="0.25">
      <c r="A61" s="20">
        <v>8</v>
      </c>
      <c r="B61" s="20" t="s">
        <v>14</v>
      </c>
      <c r="C61" s="20" t="s">
        <v>56</v>
      </c>
      <c r="D61" s="3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0">
        <f t="shared" ref="O61:O62" si="18">SUM(E61,G61,I61,K61,M61)</f>
        <v>0</v>
      </c>
      <c r="P61" s="20">
        <f t="shared" ref="P61:P62" si="19">SUM(F61,H61,J61,L61,N61)</f>
        <v>0</v>
      </c>
    </row>
    <row r="62" spans="1:16" ht="75" hidden="1" x14ac:dyDescent="0.25">
      <c r="A62" s="20">
        <v>9</v>
      </c>
      <c r="B62" s="20" t="s">
        <v>15</v>
      </c>
      <c r="C62" s="20" t="s">
        <v>57</v>
      </c>
      <c r="D62" s="3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0">
        <f t="shared" si="18"/>
        <v>0</v>
      </c>
      <c r="P62" s="20">
        <f t="shared" si="19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K3:L3"/>
    <mergeCell ref="M3:N3"/>
    <mergeCell ref="O3:P3"/>
    <mergeCell ref="G3:H3"/>
    <mergeCell ref="A5:A6"/>
    <mergeCell ref="B5:B6"/>
    <mergeCell ref="A24:A27"/>
    <mergeCell ref="B24:B27"/>
    <mergeCell ref="A33:A35"/>
    <mergeCell ref="B33:B35"/>
    <mergeCell ref="A13:A16"/>
    <mergeCell ref="B13:B16"/>
    <mergeCell ref="A10:A12"/>
    <mergeCell ref="B10:B12"/>
    <mergeCell ref="O10:P10"/>
    <mergeCell ref="O11:P11"/>
    <mergeCell ref="C33:C35"/>
    <mergeCell ref="D33:D35"/>
    <mergeCell ref="I3:J3"/>
    <mergeCell ref="I10:J10"/>
    <mergeCell ref="M10:N10"/>
    <mergeCell ref="E11:F11"/>
    <mergeCell ref="G11:H11"/>
    <mergeCell ref="I11:J11"/>
    <mergeCell ref="K11:L11"/>
    <mergeCell ref="M11:N11"/>
    <mergeCell ref="K10:L10"/>
    <mergeCell ref="E10:F10"/>
    <mergeCell ref="G10:H10"/>
    <mergeCell ref="O34:P34"/>
    <mergeCell ref="A46:A47"/>
    <mergeCell ref="B46:B47"/>
    <mergeCell ref="A49:A50"/>
    <mergeCell ref="C10:C12"/>
    <mergeCell ref="D10:D12"/>
    <mergeCell ref="A31:A32"/>
    <mergeCell ref="B31:B32"/>
    <mergeCell ref="A36:A40"/>
    <mergeCell ref="B36:B40"/>
    <mergeCell ref="A41:A45"/>
    <mergeCell ref="B41:B45"/>
    <mergeCell ref="A17:A19"/>
    <mergeCell ref="B17:B19"/>
    <mergeCell ref="O33:P33"/>
    <mergeCell ref="B49:B50"/>
    <mergeCell ref="A51:A55"/>
    <mergeCell ref="B51:B55"/>
    <mergeCell ref="A56:A60"/>
    <mergeCell ref="B56:B60"/>
    <mergeCell ref="E34:F34"/>
    <mergeCell ref="G34:H34"/>
    <mergeCell ref="I34:J34"/>
    <mergeCell ref="K34:L34"/>
    <mergeCell ref="M34:N34"/>
    <mergeCell ref="G33:H33"/>
    <mergeCell ref="E33:F33"/>
    <mergeCell ref="I33:J33"/>
    <mergeCell ref="K33:L33"/>
    <mergeCell ref="M33:N33"/>
  </mergeCells>
  <pageMargins left="0.70866141732283472" right="0.70866141732283472" top="0.74803149606299213" bottom="0.74803149606299213" header="0.31496062992125984" footer="0.31496062992125984"/>
  <pageSetup paperSize="5" scale="74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xSplit="4" ySplit="3" topLeftCell="F16" activePane="bottomRight" state="frozen"/>
      <selection pane="topRight" activeCell="E1" sqref="E1"/>
      <selection pane="bottomLeft" activeCell="A4" sqref="A4"/>
      <selection pane="bottomRight" activeCell="C18" sqref="C18"/>
    </sheetView>
  </sheetViews>
  <sheetFormatPr baseColWidth="10" defaultRowHeight="15" x14ac:dyDescent="0.25"/>
  <cols>
    <col min="1" max="1" width="6.5703125" customWidth="1"/>
    <col min="2" max="2" width="22.42578125" customWidth="1"/>
    <col min="3" max="3" width="19.85546875" customWidth="1"/>
    <col min="4" max="4" width="13" customWidth="1"/>
    <col min="6" max="6" width="11.42578125" customWidth="1"/>
  </cols>
  <sheetData>
    <row r="1" spans="1:16" s="1" customFormat="1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s="1" customForma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26</v>
      </c>
      <c r="P2" s="82"/>
    </row>
    <row r="3" spans="1:16" s="3" customFormat="1" ht="59.25" customHeight="1" x14ac:dyDescent="0.25">
      <c r="A3" s="82"/>
      <c r="B3" s="82"/>
      <c r="C3" s="82"/>
      <c r="D3" s="82"/>
      <c r="E3" s="82" t="s">
        <v>59</v>
      </c>
      <c r="F3" s="82"/>
      <c r="G3" s="82" t="s">
        <v>60</v>
      </c>
      <c r="H3" s="82"/>
      <c r="I3" s="82" t="s">
        <v>61</v>
      </c>
      <c r="J3" s="82"/>
      <c r="K3" s="82" t="s">
        <v>62</v>
      </c>
      <c r="L3" s="82"/>
      <c r="M3" s="82" t="s">
        <v>63</v>
      </c>
      <c r="N3" s="82"/>
      <c r="O3" s="82" t="s">
        <v>64</v>
      </c>
      <c r="P3" s="82"/>
    </row>
    <row r="4" spans="1:16" ht="42.75" customHeight="1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s="2" customFormat="1" ht="71.25" customHeight="1" x14ac:dyDescent="0.25">
      <c r="A5" s="72">
        <v>1</v>
      </c>
      <c r="B5" s="72" t="s">
        <v>1</v>
      </c>
      <c r="C5" s="11" t="s">
        <v>29</v>
      </c>
      <c r="D5" s="9"/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18</v>
      </c>
      <c r="L5" s="9">
        <v>18</v>
      </c>
      <c r="M5" s="9">
        <v>0</v>
      </c>
      <c r="N5" s="9">
        <v>0</v>
      </c>
      <c r="O5" s="9">
        <f>SUM(E5,G5,I5,K5,M5)</f>
        <v>18</v>
      </c>
      <c r="P5" s="9">
        <f>SUM(F5,H5,J5,L5,N5)</f>
        <v>18</v>
      </c>
    </row>
    <row r="6" spans="1:16" s="4" customFormat="1" ht="60" x14ac:dyDescent="0.25">
      <c r="A6" s="74"/>
      <c r="B6" s="74"/>
      <c r="C6" s="11" t="s">
        <v>30</v>
      </c>
      <c r="D6" s="14" t="s">
        <v>159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18</v>
      </c>
      <c r="L6" s="11">
        <v>18</v>
      </c>
      <c r="M6" s="11">
        <v>0</v>
      </c>
      <c r="N6" s="11">
        <v>0</v>
      </c>
      <c r="O6" s="9">
        <f t="shared" ref="O6" si="0">SUM(E6,G6,I6,K6,M6)</f>
        <v>18</v>
      </c>
      <c r="P6" s="9">
        <f t="shared" ref="P6" si="1">SUM(F6,H6,J6,L6,N6)</f>
        <v>18</v>
      </c>
    </row>
    <row r="7" spans="1:16" ht="45" x14ac:dyDescent="0.25">
      <c r="A7" s="5">
        <v>2</v>
      </c>
      <c r="B7" s="5" t="s">
        <v>16</v>
      </c>
      <c r="C7" s="5" t="s">
        <v>58</v>
      </c>
      <c r="D7" s="14">
        <v>0.05</v>
      </c>
      <c r="E7" s="14">
        <v>0.5</v>
      </c>
      <c r="F7" s="15">
        <v>608114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4">
        <f>SUM(E7,G7,I7,K7,M7)</f>
        <v>0.5</v>
      </c>
      <c r="P7" s="15">
        <v>608114</v>
      </c>
    </row>
    <row r="8" spans="1:16" ht="45" x14ac:dyDescent="0.25">
      <c r="A8" s="5">
        <v>3</v>
      </c>
      <c r="B8" s="5" t="s">
        <v>17</v>
      </c>
      <c r="C8" s="5" t="s">
        <v>58</v>
      </c>
      <c r="D8" s="14">
        <v>0.05</v>
      </c>
      <c r="E8" s="14">
        <v>0.97</v>
      </c>
      <c r="F8" s="15">
        <v>608144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4">
        <f>SUM(E8,G8,I8,K8,M8)</f>
        <v>0.97</v>
      </c>
      <c r="P8" s="15">
        <v>608114</v>
      </c>
    </row>
    <row r="9" spans="1:16" s="4" customFormat="1" ht="45" x14ac:dyDescent="0.25">
      <c r="A9" s="24">
        <v>4</v>
      </c>
      <c r="B9" s="24" t="s">
        <v>171</v>
      </c>
      <c r="C9" s="24" t="s">
        <v>58</v>
      </c>
      <c r="D9" s="14">
        <v>0.1</v>
      </c>
      <c r="E9" s="14">
        <v>0</v>
      </c>
      <c r="F9" s="15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14">
        <f>SUM(E9,G9,I9,K9,M9)</f>
        <v>0</v>
      </c>
      <c r="P9" s="26">
        <f>SUM(F9,H9,J9,L9,N9)</f>
        <v>0</v>
      </c>
    </row>
    <row r="10" spans="1:16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26</v>
      </c>
      <c r="P10" s="82"/>
    </row>
    <row r="11" spans="1:16" s="4" customFormat="1" x14ac:dyDescent="0.25">
      <c r="A11" s="82"/>
      <c r="B11" s="82"/>
      <c r="C11" s="82"/>
      <c r="D11" s="82"/>
      <c r="E11" s="82" t="s">
        <v>59</v>
      </c>
      <c r="F11" s="82"/>
      <c r="G11" s="82" t="s">
        <v>60</v>
      </c>
      <c r="H11" s="82"/>
      <c r="I11" s="82" t="s">
        <v>61</v>
      </c>
      <c r="J11" s="82"/>
      <c r="K11" s="82" t="s">
        <v>62</v>
      </c>
      <c r="L11" s="82"/>
      <c r="M11" s="82" t="s">
        <v>63</v>
      </c>
      <c r="N11" s="82"/>
      <c r="O11" s="82" t="s">
        <v>64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45" x14ac:dyDescent="0.25">
      <c r="A13" s="75">
        <v>1</v>
      </c>
      <c r="B13" s="75" t="s">
        <v>2</v>
      </c>
      <c r="C13" s="5" t="s">
        <v>31</v>
      </c>
      <c r="D13" s="5">
        <v>53</v>
      </c>
      <c r="E13" s="5">
        <v>5</v>
      </c>
      <c r="F13" s="5">
        <v>80</v>
      </c>
      <c r="G13" s="5">
        <v>8</v>
      </c>
      <c r="H13" s="5">
        <v>90</v>
      </c>
      <c r="I13" s="5">
        <v>6</v>
      </c>
      <c r="J13" s="5">
        <v>60</v>
      </c>
      <c r="K13" s="5">
        <v>6</v>
      </c>
      <c r="L13" s="5">
        <v>100</v>
      </c>
      <c r="M13" s="5">
        <v>0</v>
      </c>
      <c r="N13" s="5">
        <v>0</v>
      </c>
      <c r="O13" s="9">
        <f t="shared" ref="O13:P20" si="2">SUM(E13,G13,I13,K13,M13)</f>
        <v>25</v>
      </c>
      <c r="P13" s="9">
        <f t="shared" si="2"/>
        <v>330</v>
      </c>
    </row>
    <row r="14" spans="1:16" ht="45" x14ac:dyDescent="0.25">
      <c r="A14" s="75"/>
      <c r="B14" s="75"/>
      <c r="C14" s="5" t="s">
        <v>144</v>
      </c>
      <c r="D14" s="5">
        <v>53</v>
      </c>
      <c r="E14" s="5">
        <v>16</v>
      </c>
      <c r="F14" s="5">
        <v>80</v>
      </c>
      <c r="G14" s="5">
        <v>20</v>
      </c>
      <c r="H14" s="5">
        <v>90</v>
      </c>
      <c r="I14" s="5">
        <v>18</v>
      </c>
      <c r="J14" s="5">
        <v>60</v>
      </c>
      <c r="K14" s="5">
        <v>22</v>
      </c>
      <c r="L14" s="5">
        <v>100</v>
      </c>
      <c r="M14" s="5">
        <v>0</v>
      </c>
      <c r="N14" s="5">
        <v>0</v>
      </c>
      <c r="O14" s="9">
        <f t="shared" si="2"/>
        <v>76</v>
      </c>
      <c r="P14" s="9">
        <f t="shared" si="2"/>
        <v>330</v>
      </c>
    </row>
    <row r="15" spans="1:16" ht="30" x14ac:dyDescent="0.25">
      <c r="A15" s="75"/>
      <c r="B15" s="75"/>
      <c r="C15" s="5" t="s">
        <v>32</v>
      </c>
      <c r="D15" s="5"/>
      <c r="E15" s="5">
        <v>142</v>
      </c>
      <c r="F15" s="5">
        <v>80</v>
      </c>
      <c r="G15" s="5">
        <v>158</v>
      </c>
      <c r="H15" s="5">
        <v>90</v>
      </c>
      <c r="I15" s="5">
        <v>134</v>
      </c>
      <c r="J15" s="5">
        <v>60</v>
      </c>
      <c r="K15" s="5">
        <v>138</v>
      </c>
      <c r="L15" s="5">
        <v>100</v>
      </c>
      <c r="M15" s="5">
        <v>0</v>
      </c>
      <c r="N15" s="5">
        <v>0</v>
      </c>
      <c r="O15" s="9">
        <f t="shared" si="2"/>
        <v>572</v>
      </c>
      <c r="P15" s="9">
        <f t="shared" si="2"/>
        <v>330</v>
      </c>
    </row>
    <row r="16" spans="1:16" ht="45" x14ac:dyDescent="0.25">
      <c r="A16" s="75"/>
      <c r="B16" s="75"/>
      <c r="C16" s="5" t="s">
        <v>33</v>
      </c>
      <c r="D16" s="5" t="s">
        <v>160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860</v>
      </c>
      <c r="L16" s="5">
        <v>100</v>
      </c>
      <c r="M16" s="5">
        <v>0</v>
      </c>
      <c r="N16" s="5">
        <v>0</v>
      </c>
      <c r="O16" s="9">
        <f t="shared" si="2"/>
        <v>860</v>
      </c>
      <c r="P16" s="9">
        <f t="shared" si="2"/>
        <v>100</v>
      </c>
    </row>
    <row r="17" spans="1:16" s="4" customFormat="1" ht="30" x14ac:dyDescent="0.25">
      <c r="A17" s="72">
        <v>2</v>
      </c>
      <c r="B17" s="72" t="s">
        <v>3</v>
      </c>
      <c r="C17" s="49" t="s">
        <v>182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>
        <f t="shared" ref="O17:O18" si="3">SUM(E17,G17,I17,K17,M17)</f>
        <v>0</v>
      </c>
      <c r="P17" s="50">
        <f t="shared" ref="P17:P18" si="4">SUM(F17,H17,J17,L17,N17)</f>
        <v>0</v>
      </c>
    </row>
    <row r="18" spans="1:16" s="4" customFormat="1" ht="30" x14ac:dyDescent="0.25">
      <c r="A18" s="73"/>
      <c r="B18" s="73"/>
      <c r="C18" s="49" t="s">
        <v>184</v>
      </c>
      <c r="D18" s="49"/>
      <c r="E18" s="49"/>
      <c r="F18" s="49"/>
      <c r="G18" s="49"/>
      <c r="H18" s="49"/>
      <c r="I18" s="49">
        <v>1</v>
      </c>
      <c r="J18" s="49">
        <v>202</v>
      </c>
      <c r="K18" s="49"/>
      <c r="L18" s="49"/>
      <c r="M18" s="49"/>
      <c r="N18" s="49"/>
      <c r="O18" s="50">
        <f t="shared" si="3"/>
        <v>1</v>
      </c>
      <c r="P18" s="50">
        <f t="shared" si="4"/>
        <v>202</v>
      </c>
    </row>
    <row r="19" spans="1:16" ht="75" customHeight="1" x14ac:dyDescent="0.25">
      <c r="A19" s="74"/>
      <c r="B19" s="74"/>
      <c r="C19" s="5" t="s">
        <v>34</v>
      </c>
      <c r="D19" s="5">
        <v>4</v>
      </c>
      <c r="E19" s="5">
        <v>0</v>
      </c>
      <c r="F19" s="5">
        <v>0</v>
      </c>
      <c r="G19" s="5">
        <v>7</v>
      </c>
      <c r="H19" s="5">
        <v>1621</v>
      </c>
      <c r="I19" s="5">
        <v>2</v>
      </c>
      <c r="J19" s="5">
        <v>202</v>
      </c>
      <c r="K19" s="5">
        <v>8</v>
      </c>
      <c r="L19" s="5">
        <v>2249</v>
      </c>
      <c r="M19" s="5">
        <v>1</v>
      </c>
      <c r="N19" s="5">
        <v>10</v>
      </c>
      <c r="O19" s="9">
        <f t="shared" si="2"/>
        <v>18</v>
      </c>
      <c r="P19" s="9">
        <f t="shared" si="2"/>
        <v>4082</v>
      </c>
    </row>
    <row r="20" spans="1:16" ht="60" customHeight="1" x14ac:dyDescent="0.25">
      <c r="A20" s="5">
        <v>3</v>
      </c>
      <c r="B20" s="5" t="s">
        <v>4</v>
      </c>
      <c r="C20" s="5" t="s">
        <v>35</v>
      </c>
      <c r="D20" s="5">
        <v>4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15</v>
      </c>
      <c r="L20" s="27">
        <v>447</v>
      </c>
      <c r="M20" s="27">
        <v>4</v>
      </c>
      <c r="N20" s="27">
        <v>1510</v>
      </c>
      <c r="O20" s="5">
        <f t="shared" si="2"/>
        <v>19</v>
      </c>
      <c r="P20" s="8">
        <f t="shared" si="2"/>
        <v>1957</v>
      </c>
    </row>
    <row r="21" spans="1:16" ht="30" x14ac:dyDescent="0.25">
      <c r="A21" s="5">
        <v>4</v>
      </c>
      <c r="B21" s="5" t="s">
        <v>5</v>
      </c>
      <c r="C21" s="5" t="s">
        <v>35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250</v>
      </c>
      <c r="M21" s="5">
        <v>0</v>
      </c>
      <c r="N21" s="5">
        <v>0</v>
      </c>
      <c r="O21" s="8">
        <f t="shared" ref="O21:O30" si="5">SUM(E21,G21,I21,K21,M21)</f>
        <v>1</v>
      </c>
      <c r="P21" s="8">
        <f t="shared" ref="P21:P30" si="6">SUM(F21,H21,J21,L21,N21)</f>
        <v>250</v>
      </c>
    </row>
    <row r="22" spans="1:16" ht="30" x14ac:dyDescent="0.25">
      <c r="A22" s="5">
        <v>5</v>
      </c>
      <c r="B22" s="5" t="s">
        <v>152</v>
      </c>
      <c r="C22" s="5" t="s">
        <v>36</v>
      </c>
      <c r="D22" s="5">
        <v>25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8">
        <f t="shared" si="5"/>
        <v>0</v>
      </c>
      <c r="P22" s="8">
        <f t="shared" si="6"/>
        <v>0</v>
      </c>
    </row>
    <row r="23" spans="1:16" x14ac:dyDescent="0.25">
      <c r="A23" s="5">
        <v>6</v>
      </c>
      <c r="B23" s="5" t="s">
        <v>153</v>
      </c>
      <c r="C23" s="5" t="s">
        <v>36</v>
      </c>
      <c r="D23" s="5">
        <v>25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15</v>
      </c>
      <c r="L23" s="27">
        <v>447</v>
      </c>
      <c r="M23" s="27">
        <v>1</v>
      </c>
      <c r="N23" s="27">
        <v>96</v>
      </c>
      <c r="O23" s="8">
        <f t="shared" si="5"/>
        <v>16</v>
      </c>
      <c r="P23" s="8">
        <f t="shared" si="6"/>
        <v>543</v>
      </c>
    </row>
    <row r="24" spans="1:16" s="4" customFormat="1" x14ac:dyDescent="0.25">
      <c r="A24" s="72">
        <v>7</v>
      </c>
      <c r="B24" s="72" t="s">
        <v>154</v>
      </c>
      <c r="C24" s="33" t="s">
        <v>36</v>
      </c>
      <c r="D24" s="11">
        <v>25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15</v>
      </c>
      <c r="L24" s="27">
        <v>447</v>
      </c>
      <c r="M24" s="27">
        <v>1</v>
      </c>
      <c r="N24" s="27">
        <v>96</v>
      </c>
      <c r="O24" s="11">
        <f t="shared" si="5"/>
        <v>16</v>
      </c>
      <c r="P24" s="11">
        <f t="shared" si="6"/>
        <v>543</v>
      </c>
    </row>
    <row r="25" spans="1:16" s="4" customFormat="1" ht="30" x14ac:dyDescent="0.25">
      <c r="A25" s="73"/>
      <c r="B25" s="73"/>
      <c r="C25" s="33" t="s">
        <v>177</v>
      </c>
      <c r="D25" s="33"/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f t="shared" ref="O25:O26" si="7">SUM(E25,G25,I25,K25,M25)</f>
        <v>0</v>
      </c>
      <c r="P25" s="33">
        <f t="shared" ref="P25:P26" si="8">SUM(F25,H25,J25,L25,N25)</f>
        <v>0</v>
      </c>
    </row>
    <row r="26" spans="1:16" s="4" customFormat="1" ht="30" x14ac:dyDescent="0.25">
      <c r="A26" s="73"/>
      <c r="B26" s="73"/>
      <c r="C26" s="34" t="s">
        <v>155</v>
      </c>
      <c r="D26" s="33"/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f t="shared" si="7"/>
        <v>0</v>
      </c>
      <c r="P26" s="33">
        <f t="shared" si="8"/>
        <v>0</v>
      </c>
    </row>
    <row r="27" spans="1:16" x14ac:dyDescent="0.25">
      <c r="A27" s="74"/>
      <c r="B27" s="74"/>
      <c r="C27" s="12" t="s">
        <v>178</v>
      </c>
      <c r="D27" s="5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8">
        <f t="shared" si="5"/>
        <v>0</v>
      </c>
      <c r="P27" s="8">
        <f t="shared" si="6"/>
        <v>0</v>
      </c>
    </row>
    <row r="28" spans="1:16" x14ac:dyDescent="0.25">
      <c r="A28" s="5">
        <v>8</v>
      </c>
      <c r="B28" s="5" t="s">
        <v>156</v>
      </c>
      <c r="C28" s="5" t="s">
        <v>36</v>
      </c>
      <c r="D28" s="5">
        <v>25</v>
      </c>
      <c r="E28" s="27">
        <v>0</v>
      </c>
      <c r="F28" s="27">
        <v>0</v>
      </c>
      <c r="G28" s="27">
        <v>5</v>
      </c>
      <c r="H28" s="27">
        <v>1605</v>
      </c>
      <c r="I28" s="27">
        <v>1</v>
      </c>
      <c r="J28" s="27">
        <v>196</v>
      </c>
      <c r="K28" s="27">
        <v>7</v>
      </c>
      <c r="L28" s="27">
        <v>2241</v>
      </c>
      <c r="M28" s="27">
        <v>0</v>
      </c>
      <c r="N28" s="27">
        <v>0</v>
      </c>
      <c r="O28" s="8">
        <f t="shared" si="5"/>
        <v>13</v>
      </c>
      <c r="P28" s="8">
        <f t="shared" si="6"/>
        <v>4042</v>
      </c>
    </row>
    <row r="29" spans="1:16" ht="36.75" customHeight="1" x14ac:dyDescent="0.25">
      <c r="A29" s="5">
        <v>9</v>
      </c>
      <c r="B29" s="5" t="s">
        <v>157</v>
      </c>
      <c r="C29" s="5" t="s">
        <v>158</v>
      </c>
      <c r="D29" s="5">
        <v>20</v>
      </c>
      <c r="E29" s="5">
        <v>0</v>
      </c>
      <c r="F29" s="5">
        <v>0</v>
      </c>
      <c r="G29" s="5">
        <v>0</v>
      </c>
      <c r="H29" s="5">
        <v>0</v>
      </c>
      <c r="I29" s="5">
        <v>3</v>
      </c>
      <c r="J29" s="5">
        <v>8</v>
      </c>
      <c r="K29" s="5">
        <v>5</v>
      </c>
      <c r="L29" s="5">
        <v>8</v>
      </c>
      <c r="M29" s="5">
        <v>2</v>
      </c>
      <c r="N29" s="5">
        <v>8</v>
      </c>
      <c r="O29" s="8">
        <f t="shared" si="5"/>
        <v>10</v>
      </c>
      <c r="P29" s="8">
        <f t="shared" si="6"/>
        <v>24</v>
      </c>
    </row>
    <row r="30" spans="1:16" x14ac:dyDescent="0.25">
      <c r="A30" s="5">
        <v>10</v>
      </c>
      <c r="B30" s="5" t="s">
        <v>6</v>
      </c>
      <c r="C30" s="5" t="s">
        <v>37</v>
      </c>
      <c r="D30" s="5">
        <v>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8">
        <f t="shared" si="5"/>
        <v>0</v>
      </c>
      <c r="P30" s="8">
        <f t="shared" si="6"/>
        <v>0</v>
      </c>
    </row>
    <row r="31" spans="1:16" s="4" customFormat="1" x14ac:dyDescent="0.25">
      <c r="A31" s="72">
        <v>11</v>
      </c>
      <c r="B31" s="72" t="s">
        <v>172</v>
      </c>
      <c r="C31" s="27" t="s">
        <v>173</v>
      </c>
      <c r="D31" s="27"/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f t="shared" ref="O31:O32" si="9">SUM(E31,G31,I31,K31,M31)</f>
        <v>0</v>
      </c>
      <c r="P31" s="27">
        <f t="shared" ref="P31:P32" si="10">SUM(F31,H31,J31,L31,N31)</f>
        <v>0</v>
      </c>
    </row>
    <row r="32" spans="1:16" s="4" customFormat="1" ht="45" x14ac:dyDescent="0.25">
      <c r="A32" s="74"/>
      <c r="B32" s="74"/>
      <c r="C32" s="27" t="s">
        <v>174</v>
      </c>
      <c r="D32" s="27" t="s">
        <v>175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f t="shared" si="9"/>
        <v>0</v>
      </c>
      <c r="P32" s="27">
        <f t="shared" si="10"/>
        <v>0</v>
      </c>
    </row>
    <row r="33" spans="1:16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26</v>
      </c>
      <c r="P33" s="82"/>
    </row>
    <row r="34" spans="1:16" s="4" customFormat="1" x14ac:dyDescent="0.25">
      <c r="A34" s="82"/>
      <c r="B34" s="82"/>
      <c r="C34" s="82"/>
      <c r="D34" s="82"/>
      <c r="E34" s="82" t="s">
        <v>59</v>
      </c>
      <c r="F34" s="82"/>
      <c r="G34" s="82" t="s">
        <v>60</v>
      </c>
      <c r="H34" s="82"/>
      <c r="I34" s="82" t="s">
        <v>61</v>
      </c>
      <c r="J34" s="82"/>
      <c r="K34" s="82" t="s">
        <v>62</v>
      </c>
      <c r="L34" s="82"/>
      <c r="M34" s="82" t="s">
        <v>63</v>
      </c>
      <c r="N34" s="82"/>
      <c r="O34" s="82" t="s">
        <v>64</v>
      </c>
      <c r="P34" s="82"/>
    </row>
    <row r="35" spans="1:16" ht="45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30" customHeight="1" x14ac:dyDescent="0.25">
      <c r="A36" s="72">
        <v>1</v>
      </c>
      <c r="B36" s="72" t="s">
        <v>7</v>
      </c>
      <c r="C36" s="5" t="s">
        <v>38</v>
      </c>
      <c r="D36" s="5"/>
      <c r="E36" s="5">
        <v>1</v>
      </c>
      <c r="F36" s="5">
        <v>1</v>
      </c>
      <c r="G36" s="20">
        <v>1</v>
      </c>
      <c r="H36" s="5">
        <v>1</v>
      </c>
      <c r="I36" s="20">
        <v>6</v>
      </c>
      <c r="J36" s="5">
        <v>6</v>
      </c>
      <c r="K36" s="20">
        <v>4</v>
      </c>
      <c r="L36" s="5">
        <v>4</v>
      </c>
      <c r="M36" s="20">
        <v>0</v>
      </c>
      <c r="N36" s="5">
        <v>0</v>
      </c>
      <c r="O36" s="5">
        <f>SUM(E36,G36,I36,K36,M36)</f>
        <v>12</v>
      </c>
      <c r="P36" s="8">
        <f>SUM(F36,H36,J36,L36,N36)</f>
        <v>12</v>
      </c>
    </row>
    <row r="37" spans="1:16" s="4" customFormat="1" x14ac:dyDescent="0.25">
      <c r="A37" s="73"/>
      <c r="B37" s="73"/>
      <c r="C37" s="5" t="s">
        <v>39</v>
      </c>
      <c r="D37" s="14">
        <v>0.4</v>
      </c>
      <c r="E37" s="19">
        <v>0</v>
      </c>
      <c r="F37" s="19">
        <v>0</v>
      </c>
      <c r="G37" s="20">
        <v>0</v>
      </c>
      <c r="H37" s="19">
        <v>0</v>
      </c>
      <c r="I37" s="20">
        <v>0</v>
      </c>
      <c r="J37" s="19">
        <v>0</v>
      </c>
      <c r="K37" s="20">
        <v>0</v>
      </c>
      <c r="L37" s="19">
        <v>0</v>
      </c>
      <c r="M37" s="20">
        <v>0</v>
      </c>
      <c r="N37" s="19">
        <v>0</v>
      </c>
      <c r="O37" s="28">
        <f>SUM(E37,G37,I37,K37,M37)</f>
        <v>0</v>
      </c>
      <c r="P37" s="28">
        <f>SUM(F37,H37,J37,L37,N37)</f>
        <v>0</v>
      </c>
    </row>
    <row r="38" spans="1:16" ht="30" x14ac:dyDescent="0.25">
      <c r="A38" s="73"/>
      <c r="B38" s="73"/>
      <c r="C38" s="12" t="s">
        <v>165</v>
      </c>
      <c r="D38" s="14">
        <v>0</v>
      </c>
      <c r="E38" s="5">
        <v>1</v>
      </c>
      <c r="F38" s="5">
        <v>1</v>
      </c>
      <c r="G38" s="20">
        <v>0</v>
      </c>
      <c r="H38" s="5">
        <v>0</v>
      </c>
      <c r="I38" s="20">
        <v>6</v>
      </c>
      <c r="J38" s="5">
        <v>6</v>
      </c>
      <c r="K38" s="20">
        <v>6</v>
      </c>
      <c r="L38" s="5">
        <v>6</v>
      </c>
      <c r="M38" s="20">
        <v>2</v>
      </c>
      <c r="N38" s="5">
        <v>2</v>
      </c>
      <c r="O38" s="8">
        <v>2</v>
      </c>
      <c r="P38" s="8">
        <v>2</v>
      </c>
    </row>
    <row r="39" spans="1:16" ht="60" x14ac:dyDescent="0.25">
      <c r="A39" s="73"/>
      <c r="B39" s="73"/>
      <c r="C39" s="5" t="s">
        <v>40</v>
      </c>
      <c r="D39" s="5" t="s">
        <v>161</v>
      </c>
      <c r="E39" s="5">
        <v>0</v>
      </c>
      <c r="F39" s="5">
        <v>0</v>
      </c>
      <c r="G39" s="20">
        <v>2</v>
      </c>
      <c r="H39" s="5">
        <v>2</v>
      </c>
      <c r="I39" s="20">
        <v>0</v>
      </c>
      <c r="J39" s="5">
        <v>0</v>
      </c>
      <c r="K39" s="20">
        <v>4</v>
      </c>
      <c r="L39" s="5">
        <v>4</v>
      </c>
      <c r="M39" s="20">
        <v>4</v>
      </c>
      <c r="N39" s="5">
        <v>4</v>
      </c>
      <c r="O39" s="8">
        <f t="shared" ref="O39:O62" si="11">SUM(E39,G39,I39,K39,M39)</f>
        <v>10</v>
      </c>
      <c r="P39" s="8">
        <f t="shared" ref="P39:P62" si="12">SUM(F39,H39,J39,L39,N39)</f>
        <v>10</v>
      </c>
    </row>
    <row r="40" spans="1:16" s="4" customFormat="1" ht="45" x14ac:dyDescent="0.25">
      <c r="A40" s="74"/>
      <c r="B40" s="74"/>
      <c r="C40" s="32" t="s">
        <v>176</v>
      </c>
      <c r="D40" s="32"/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f t="shared" ref="O40" si="13">SUM(E40,G40,I40,K40,M40)</f>
        <v>0</v>
      </c>
      <c r="P40" s="32">
        <f t="shared" ref="P40" si="14">SUM(F40,H40,J40,L40,N40)</f>
        <v>0</v>
      </c>
    </row>
    <row r="41" spans="1:16" ht="30" x14ac:dyDescent="0.25">
      <c r="A41" s="72">
        <v>2</v>
      </c>
      <c r="B41" s="72" t="s">
        <v>8</v>
      </c>
      <c r="C41" s="5" t="s">
        <v>41</v>
      </c>
      <c r="D41" s="5"/>
      <c r="E41" s="5">
        <v>0</v>
      </c>
      <c r="F41" s="5">
        <v>0</v>
      </c>
      <c r="G41" s="20">
        <v>3</v>
      </c>
      <c r="H41" s="5">
        <v>3</v>
      </c>
      <c r="I41" s="20">
        <v>0</v>
      </c>
      <c r="J41" s="5">
        <v>0</v>
      </c>
      <c r="K41" s="20">
        <v>0</v>
      </c>
      <c r="L41" s="5">
        <v>0</v>
      </c>
      <c r="M41" s="20">
        <v>1</v>
      </c>
      <c r="N41" s="5">
        <v>1</v>
      </c>
      <c r="O41" s="8">
        <f t="shared" si="11"/>
        <v>4</v>
      </c>
      <c r="P41" s="8">
        <f t="shared" si="12"/>
        <v>4</v>
      </c>
    </row>
    <row r="42" spans="1:16" s="4" customFormat="1" ht="45" x14ac:dyDescent="0.25">
      <c r="A42" s="73"/>
      <c r="B42" s="73"/>
      <c r="C42" s="5" t="s">
        <v>42</v>
      </c>
      <c r="D42" s="5" t="s">
        <v>162</v>
      </c>
      <c r="E42" s="19">
        <v>0</v>
      </c>
      <c r="F42" s="19">
        <v>0</v>
      </c>
      <c r="G42" s="20">
        <v>3</v>
      </c>
      <c r="H42" s="19">
        <v>3</v>
      </c>
      <c r="I42" s="20">
        <v>0</v>
      </c>
      <c r="J42" s="19">
        <v>0</v>
      </c>
      <c r="K42" s="20">
        <v>0</v>
      </c>
      <c r="L42" s="19">
        <v>0</v>
      </c>
      <c r="M42" s="20">
        <v>1</v>
      </c>
      <c r="N42" s="19">
        <v>1</v>
      </c>
      <c r="O42" s="19">
        <f t="shared" si="11"/>
        <v>4</v>
      </c>
      <c r="P42" s="19">
        <f t="shared" si="12"/>
        <v>4</v>
      </c>
    </row>
    <row r="43" spans="1:16" ht="30" x14ac:dyDescent="0.25">
      <c r="A43" s="73"/>
      <c r="B43" s="73"/>
      <c r="C43" s="12" t="s">
        <v>166</v>
      </c>
      <c r="E43" s="5">
        <v>133</v>
      </c>
      <c r="F43" s="5">
        <v>133</v>
      </c>
      <c r="G43" s="20">
        <v>136</v>
      </c>
      <c r="H43" s="5">
        <v>136</v>
      </c>
      <c r="I43" s="20">
        <v>136</v>
      </c>
      <c r="J43" s="5">
        <v>136</v>
      </c>
      <c r="K43" s="20">
        <v>136</v>
      </c>
      <c r="L43" s="5">
        <v>136</v>
      </c>
      <c r="M43" s="20">
        <v>137</v>
      </c>
      <c r="N43" s="5">
        <v>137</v>
      </c>
      <c r="O43" s="8">
        <v>137</v>
      </c>
      <c r="P43" s="8">
        <v>137</v>
      </c>
    </row>
    <row r="44" spans="1:16" ht="30" x14ac:dyDescent="0.25">
      <c r="A44" s="73"/>
      <c r="B44" s="73"/>
      <c r="C44" s="5" t="s">
        <v>43</v>
      </c>
      <c r="D44" s="5"/>
      <c r="E44" s="5">
        <v>0</v>
      </c>
      <c r="F44" s="5">
        <v>0</v>
      </c>
      <c r="G44" s="20">
        <v>0</v>
      </c>
      <c r="H44" s="5">
        <v>0</v>
      </c>
      <c r="I44" s="20">
        <v>0</v>
      </c>
      <c r="J44" s="5">
        <v>0</v>
      </c>
      <c r="K44" s="20">
        <v>0</v>
      </c>
      <c r="L44" s="5">
        <v>0</v>
      </c>
      <c r="M44" s="20">
        <v>0</v>
      </c>
      <c r="N44" s="5">
        <v>0</v>
      </c>
      <c r="O44" s="8">
        <f t="shared" si="11"/>
        <v>0</v>
      </c>
      <c r="P44" s="8">
        <f t="shared" si="12"/>
        <v>0</v>
      </c>
    </row>
    <row r="45" spans="1:16" s="4" customFormat="1" ht="45" x14ac:dyDescent="0.25">
      <c r="A45" s="74"/>
      <c r="B45" s="74"/>
      <c r="C45" s="41" t="s">
        <v>181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>
        <f t="shared" si="11"/>
        <v>0</v>
      </c>
      <c r="P45" s="41">
        <f t="shared" si="12"/>
        <v>0</v>
      </c>
    </row>
    <row r="46" spans="1:16" s="4" customFormat="1" ht="29.25" customHeight="1" x14ac:dyDescent="0.25">
      <c r="A46" s="72">
        <v>3</v>
      </c>
      <c r="B46" s="72" t="s">
        <v>9</v>
      </c>
      <c r="C46" s="16" t="s">
        <v>163</v>
      </c>
      <c r="D46" s="16"/>
      <c r="E46" s="16">
        <v>15</v>
      </c>
      <c r="F46" s="16">
        <v>15</v>
      </c>
      <c r="G46" s="20">
        <v>4</v>
      </c>
      <c r="H46" s="16">
        <v>4</v>
      </c>
      <c r="I46" s="20">
        <v>3</v>
      </c>
      <c r="J46" s="16">
        <v>3</v>
      </c>
      <c r="K46" s="20">
        <v>4</v>
      </c>
      <c r="L46" s="16">
        <v>4</v>
      </c>
      <c r="M46" s="20">
        <v>3</v>
      </c>
      <c r="N46" s="16">
        <v>3</v>
      </c>
      <c r="O46" s="16">
        <f t="shared" si="11"/>
        <v>29</v>
      </c>
      <c r="P46" s="16">
        <f t="shared" si="12"/>
        <v>29</v>
      </c>
    </row>
    <row r="47" spans="1:16" ht="45" customHeight="1" x14ac:dyDescent="0.25">
      <c r="A47" s="74"/>
      <c r="B47" s="74"/>
      <c r="C47" s="5" t="s">
        <v>164</v>
      </c>
      <c r="D47" s="5"/>
      <c r="E47" s="5">
        <v>4</v>
      </c>
      <c r="F47" s="5">
        <v>4</v>
      </c>
      <c r="G47" s="20">
        <v>2</v>
      </c>
      <c r="H47" s="5">
        <v>2</v>
      </c>
      <c r="I47" s="20">
        <v>0</v>
      </c>
      <c r="J47" s="5">
        <v>0</v>
      </c>
      <c r="K47" s="20">
        <v>0</v>
      </c>
      <c r="L47" s="5">
        <v>0</v>
      </c>
      <c r="M47" s="20">
        <v>0</v>
      </c>
      <c r="N47" s="5">
        <v>0</v>
      </c>
      <c r="O47" s="8">
        <f t="shared" si="11"/>
        <v>6</v>
      </c>
      <c r="P47" s="8">
        <f t="shared" si="12"/>
        <v>6</v>
      </c>
    </row>
    <row r="48" spans="1:16" ht="45" x14ac:dyDescent="0.25">
      <c r="A48" s="5">
        <v>4</v>
      </c>
      <c r="B48" s="5" t="s">
        <v>10</v>
      </c>
      <c r="C48" s="5" t="s">
        <v>44</v>
      </c>
      <c r="D48" s="14">
        <v>0.05</v>
      </c>
      <c r="E48" s="14">
        <v>0.5</v>
      </c>
      <c r="F48" s="15">
        <v>608114</v>
      </c>
      <c r="G48" s="14">
        <v>0</v>
      </c>
      <c r="H48" s="5">
        <v>0</v>
      </c>
      <c r="I48" s="14">
        <v>0</v>
      </c>
      <c r="J48" s="5">
        <v>0</v>
      </c>
      <c r="K48" s="14">
        <v>0</v>
      </c>
      <c r="L48" s="5">
        <v>0</v>
      </c>
      <c r="M48" s="14">
        <v>0</v>
      </c>
      <c r="N48" s="5">
        <v>0</v>
      </c>
      <c r="O48" s="14">
        <f t="shared" si="11"/>
        <v>0.5</v>
      </c>
      <c r="P48" s="8">
        <v>608114</v>
      </c>
    </row>
    <row r="49" spans="1:16" s="4" customFormat="1" ht="33.75" customHeight="1" x14ac:dyDescent="0.25">
      <c r="A49" s="72">
        <v>5</v>
      </c>
      <c r="B49" s="72" t="s">
        <v>11</v>
      </c>
      <c r="C49" s="16" t="s">
        <v>38</v>
      </c>
      <c r="D49" s="16"/>
      <c r="E49" s="16">
        <v>0</v>
      </c>
      <c r="F49" s="16">
        <v>0</v>
      </c>
      <c r="G49" s="20">
        <v>1</v>
      </c>
      <c r="H49" s="16">
        <v>1</v>
      </c>
      <c r="I49" s="20">
        <v>0</v>
      </c>
      <c r="J49" s="16">
        <v>0</v>
      </c>
      <c r="K49" s="20">
        <v>1</v>
      </c>
      <c r="L49" s="16">
        <v>1</v>
      </c>
      <c r="M49" s="20">
        <v>1</v>
      </c>
      <c r="N49" s="16">
        <v>1</v>
      </c>
      <c r="O49" s="16">
        <f t="shared" si="11"/>
        <v>3</v>
      </c>
      <c r="P49" s="16">
        <f t="shared" si="12"/>
        <v>3</v>
      </c>
    </row>
    <row r="50" spans="1:16" ht="60" x14ac:dyDescent="0.25">
      <c r="A50" s="74"/>
      <c r="B50" s="74"/>
      <c r="C50" s="5" t="s">
        <v>45</v>
      </c>
      <c r="D50" s="5" t="s">
        <v>161</v>
      </c>
      <c r="E50" s="5">
        <v>0</v>
      </c>
      <c r="F50" s="5">
        <v>0</v>
      </c>
      <c r="G50" s="20">
        <v>1</v>
      </c>
      <c r="H50" s="5">
        <v>1</v>
      </c>
      <c r="I50" s="20">
        <v>0</v>
      </c>
      <c r="J50" s="5">
        <v>0</v>
      </c>
      <c r="K50" s="20">
        <v>1</v>
      </c>
      <c r="L50" s="5">
        <v>1</v>
      </c>
      <c r="M50" s="20">
        <v>1</v>
      </c>
      <c r="N50" s="5">
        <v>1</v>
      </c>
      <c r="O50" s="8">
        <f t="shared" si="11"/>
        <v>3</v>
      </c>
      <c r="P50" s="8">
        <f t="shared" si="12"/>
        <v>3</v>
      </c>
    </row>
    <row r="51" spans="1:16" ht="30" x14ac:dyDescent="0.25">
      <c r="A51" s="75">
        <v>6</v>
      </c>
      <c r="B51" s="75" t="s">
        <v>12</v>
      </c>
      <c r="C51" s="5" t="s">
        <v>46</v>
      </c>
      <c r="D51" s="5"/>
      <c r="E51" s="5">
        <v>4</v>
      </c>
      <c r="F51" s="5">
        <v>4</v>
      </c>
      <c r="G51" s="20">
        <v>3</v>
      </c>
      <c r="H51" s="5">
        <v>3</v>
      </c>
      <c r="I51" s="20">
        <v>4</v>
      </c>
      <c r="J51" s="5">
        <v>4</v>
      </c>
      <c r="K51" s="20">
        <v>2</v>
      </c>
      <c r="L51" s="5">
        <v>2</v>
      </c>
      <c r="M51" s="20">
        <v>0</v>
      </c>
      <c r="N51" s="5">
        <v>0</v>
      </c>
      <c r="O51" s="8">
        <f t="shared" si="11"/>
        <v>13</v>
      </c>
      <c r="P51" s="8">
        <f t="shared" si="12"/>
        <v>13</v>
      </c>
    </row>
    <row r="52" spans="1:16" ht="60" x14ac:dyDescent="0.25">
      <c r="A52" s="75"/>
      <c r="B52" s="75"/>
      <c r="C52" s="5" t="s">
        <v>47</v>
      </c>
      <c r="D52" s="5" t="s">
        <v>169</v>
      </c>
      <c r="E52" s="5">
        <v>0</v>
      </c>
      <c r="F52" s="5">
        <v>0</v>
      </c>
      <c r="G52" s="20">
        <v>0</v>
      </c>
      <c r="H52" s="5">
        <v>0</v>
      </c>
      <c r="I52" s="20">
        <v>0</v>
      </c>
      <c r="J52" s="5">
        <v>0</v>
      </c>
      <c r="K52" s="20">
        <v>2</v>
      </c>
      <c r="L52" s="5">
        <v>2</v>
      </c>
      <c r="M52" s="20">
        <v>0</v>
      </c>
      <c r="N52" s="5">
        <v>0</v>
      </c>
      <c r="O52" s="8">
        <f t="shared" si="11"/>
        <v>2</v>
      </c>
      <c r="P52" s="8">
        <f t="shared" si="12"/>
        <v>2</v>
      </c>
    </row>
    <row r="53" spans="1:16" ht="60" x14ac:dyDescent="0.25">
      <c r="A53" s="75"/>
      <c r="B53" s="75"/>
      <c r="C53" s="5" t="s">
        <v>48</v>
      </c>
      <c r="D53" s="5" t="s">
        <v>168</v>
      </c>
      <c r="E53" s="5">
        <v>3</v>
      </c>
      <c r="F53" s="5">
        <v>3</v>
      </c>
      <c r="G53" s="20">
        <v>3</v>
      </c>
      <c r="H53" s="5">
        <v>3</v>
      </c>
      <c r="I53" s="20">
        <v>0</v>
      </c>
      <c r="J53" s="5">
        <v>0</v>
      </c>
      <c r="K53" s="20">
        <v>2</v>
      </c>
      <c r="L53" s="5">
        <v>2</v>
      </c>
      <c r="M53" s="20">
        <v>0</v>
      </c>
      <c r="N53" s="5">
        <v>0</v>
      </c>
      <c r="O53" s="8">
        <f t="shared" si="11"/>
        <v>8</v>
      </c>
      <c r="P53" s="8">
        <f t="shared" si="12"/>
        <v>8</v>
      </c>
    </row>
    <row r="54" spans="1:16" ht="60" x14ac:dyDescent="0.25">
      <c r="A54" s="75"/>
      <c r="B54" s="75"/>
      <c r="C54" s="5" t="s">
        <v>49</v>
      </c>
      <c r="D54" s="5" t="s">
        <v>169</v>
      </c>
      <c r="E54" s="5">
        <v>3</v>
      </c>
      <c r="F54" s="5">
        <v>3</v>
      </c>
      <c r="G54" s="20">
        <v>3</v>
      </c>
      <c r="H54" s="5">
        <v>3</v>
      </c>
      <c r="I54" s="20">
        <v>0</v>
      </c>
      <c r="J54" s="5">
        <v>0</v>
      </c>
      <c r="K54" s="20">
        <v>2</v>
      </c>
      <c r="L54" s="5">
        <v>2</v>
      </c>
      <c r="M54" s="20">
        <v>0</v>
      </c>
      <c r="N54" s="5">
        <v>0</v>
      </c>
      <c r="O54" s="8">
        <f t="shared" si="11"/>
        <v>8</v>
      </c>
      <c r="P54" s="8">
        <f t="shared" si="12"/>
        <v>8</v>
      </c>
    </row>
    <row r="55" spans="1:16" ht="45" x14ac:dyDescent="0.25">
      <c r="A55" s="75"/>
      <c r="B55" s="75"/>
      <c r="C55" s="5" t="s">
        <v>50</v>
      </c>
      <c r="D55" s="5"/>
      <c r="E55" s="5">
        <v>0</v>
      </c>
      <c r="F55" s="5">
        <v>0</v>
      </c>
      <c r="G55" s="20">
        <v>0</v>
      </c>
      <c r="H55" s="5">
        <v>0</v>
      </c>
      <c r="I55" s="20">
        <v>0</v>
      </c>
      <c r="J55" s="5">
        <v>0</v>
      </c>
      <c r="K55" s="20">
        <v>0</v>
      </c>
      <c r="L55" s="5">
        <v>0</v>
      </c>
      <c r="M55" s="20">
        <v>0</v>
      </c>
      <c r="N55" s="5">
        <v>0</v>
      </c>
      <c r="O55" s="8">
        <f t="shared" si="11"/>
        <v>0</v>
      </c>
      <c r="P55" s="8">
        <f t="shared" si="12"/>
        <v>0</v>
      </c>
    </row>
    <row r="56" spans="1:16" x14ac:dyDescent="0.25">
      <c r="A56" s="75">
        <v>7</v>
      </c>
      <c r="B56" s="75" t="s">
        <v>13</v>
      </c>
      <c r="C56" s="5" t="s">
        <v>51</v>
      </c>
      <c r="D56" s="5"/>
      <c r="E56" s="5">
        <v>2</v>
      </c>
      <c r="F56" s="5">
        <v>2</v>
      </c>
      <c r="G56" s="20">
        <v>3</v>
      </c>
      <c r="H56" s="5">
        <v>3</v>
      </c>
      <c r="I56" s="20">
        <v>3</v>
      </c>
      <c r="J56" s="5">
        <v>3</v>
      </c>
      <c r="K56" s="20">
        <v>2</v>
      </c>
      <c r="L56" s="5">
        <v>2</v>
      </c>
      <c r="M56" s="20">
        <v>0</v>
      </c>
      <c r="N56" s="5">
        <v>0</v>
      </c>
      <c r="O56" s="8">
        <f t="shared" si="11"/>
        <v>10</v>
      </c>
      <c r="P56" s="8">
        <f t="shared" si="12"/>
        <v>10</v>
      </c>
    </row>
    <row r="57" spans="1:16" ht="30" x14ac:dyDescent="0.25">
      <c r="A57" s="75"/>
      <c r="B57" s="75"/>
      <c r="C57" s="5" t="s">
        <v>52</v>
      </c>
      <c r="D57" s="5" t="s">
        <v>170</v>
      </c>
      <c r="E57" s="5">
        <v>1</v>
      </c>
      <c r="F57" s="5">
        <v>1</v>
      </c>
      <c r="G57" s="20">
        <v>3</v>
      </c>
      <c r="H57" s="5">
        <v>3</v>
      </c>
      <c r="I57" s="20">
        <v>0</v>
      </c>
      <c r="J57" s="5">
        <v>0</v>
      </c>
      <c r="K57" s="20">
        <v>0</v>
      </c>
      <c r="L57" s="5">
        <v>0</v>
      </c>
      <c r="M57" s="20">
        <v>0</v>
      </c>
      <c r="N57" s="5">
        <v>0</v>
      </c>
      <c r="O57" s="8">
        <f t="shared" si="11"/>
        <v>4</v>
      </c>
      <c r="P57" s="8">
        <f t="shared" si="12"/>
        <v>4</v>
      </c>
    </row>
    <row r="58" spans="1:16" ht="60" x14ac:dyDescent="0.25">
      <c r="A58" s="75"/>
      <c r="B58" s="75"/>
      <c r="C58" s="5" t="s">
        <v>53</v>
      </c>
      <c r="D58" s="5" t="s">
        <v>170</v>
      </c>
      <c r="E58" s="5">
        <v>2</v>
      </c>
      <c r="F58" s="5">
        <v>2</v>
      </c>
      <c r="G58" s="20">
        <v>3</v>
      </c>
      <c r="H58" s="5">
        <v>3</v>
      </c>
      <c r="I58" s="20">
        <v>0</v>
      </c>
      <c r="J58" s="5">
        <v>0</v>
      </c>
      <c r="K58" s="20">
        <v>0</v>
      </c>
      <c r="L58" s="5">
        <v>0</v>
      </c>
      <c r="M58" s="20">
        <v>0</v>
      </c>
      <c r="N58" s="5">
        <v>0</v>
      </c>
      <c r="O58" s="8">
        <f t="shared" si="11"/>
        <v>5</v>
      </c>
      <c r="P58" s="8">
        <f t="shared" si="12"/>
        <v>5</v>
      </c>
    </row>
    <row r="59" spans="1:16" ht="30" x14ac:dyDescent="0.25">
      <c r="A59" s="75"/>
      <c r="B59" s="75"/>
      <c r="C59" s="5" t="s">
        <v>54</v>
      </c>
      <c r="D59" s="5"/>
      <c r="E59" s="5">
        <v>0</v>
      </c>
      <c r="F59" s="5">
        <v>0</v>
      </c>
      <c r="G59" s="20">
        <v>0</v>
      </c>
      <c r="H59" s="5">
        <v>0</v>
      </c>
      <c r="I59" s="20">
        <v>0</v>
      </c>
      <c r="J59" s="5">
        <v>0</v>
      </c>
      <c r="K59" s="20">
        <v>0</v>
      </c>
      <c r="L59" s="5">
        <v>0</v>
      </c>
      <c r="M59" s="20">
        <v>0</v>
      </c>
      <c r="N59" s="5">
        <v>0</v>
      </c>
      <c r="O59" s="8">
        <f t="shared" si="11"/>
        <v>0</v>
      </c>
      <c r="P59" s="8">
        <f t="shared" si="12"/>
        <v>0</v>
      </c>
    </row>
    <row r="60" spans="1:16" ht="45" x14ac:dyDescent="0.25">
      <c r="A60" s="75"/>
      <c r="B60" s="75"/>
      <c r="C60" s="5" t="s">
        <v>55</v>
      </c>
      <c r="D60" s="5"/>
      <c r="E60" s="5">
        <v>2</v>
      </c>
      <c r="F60" s="5">
        <v>0</v>
      </c>
      <c r="G60" s="20">
        <v>0</v>
      </c>
      <c r="H60" s="5">
        <v>0</v>
      </c>
      <c r="I60" s="20">
        <v>2</v>
      </c>
      <c r="J60" s="5">
        <v>0</v>
      </c>
      <c r="K60" s="20">
        <v>2</v>
      </c>
      <c r="L60" s="5">
        <v>0</v>
      </c>
      <c r="M60" s="20">
        <v>0</v>
      </c>
      <c r="N60" s="5">
        <v>0</v>
      </c>
      <c r="O60" s="8">
        <f t="shared" si="11"/>
        <v>6</v>
      </c>
      <c r="P60" s="8">
        <f t="shared" si="12"/>
        <v>0</v>
      </c>
    </row>
    <row r="61" spans="1:16" ht="30" x14ac:dyDescent="0.25">
      <c r="A61" s="5">
        <v>8</v>
      </c>
      <c r="B61" s="5" t="s">
        <v>14</v>
      </c>
      <c r="C61" s="5" t="s">
        <v>56</v>
      </c>
      <c r="D61" s="5"/>
      <c r="E61" s="5">
        <v>0</v>
      </c>
      <c r="F61" s="5">
        <v>0</v>
      </c>
      <c r="G61" s="20">
        <v>0</v>
      </c>
      <c r="H61" s="5">
        <v>0</v>
      </c>
      <c r="I61" s="20">
        <v>0</v>
      </c>
      <c r="J61" s="5">
        <v>0</v>
      </c>
      <c r="K61" s="20">
        <v>0</v>
      </c>
      <c r="L61" s="5">
        <v>0</v>
      </c>
      <c r="M61" s="20">
        <v>0</v>
      </c>
      <c r="N61" s="5">
        <v>0</v>
      </c>
      <c r="O61" s="8">
        <f t="shared" si="11"/>
        <v>0</v>
      </c>
      <c r="P61" s="8">
        <f t="shared" si="12"/>
        <v>0</v>
      </c>
    </row>
    <row r="62" spans="1:16" ht="60" x14ac:dyDescent="0.25">
      <c r="A62" s="5">
        <v>9</v>
      </c>
      <c r="B62" s="5" t="s">
        <v>15</v>
      </c>
      <c r="C62" s="5" t="s">
        <v>57</v>
      </c>
      <c r="D62" s="5"/>
      <c r="E62" s="5">
        <v>0</v>
      </c>
      <c r="F62" s="5">
        <v>0</v>
      </c>
      <c r="G62" s="20">
        <v>0</v>
      </c>
      <c r="H62" s="5">
        <v>0</v>
      </c>
      <c r="I62" s="20">
        <v>0</v>
      </c>
      <c r="J62" s="5">
        <v>0</v>
      </c>
      <c r="K62" s="20">
        <v>0</v>
      </c>
      <c r="L62" s="5">
        <v>0</v>
      </c>
      <c r="M62" s="20">
        <v>0</v>
      </c>
      <c r="N62" s="5">
        <v>0</v>
      </c>
      <c r="O62" s="8">
        <f t="shared" si="11"/>
        <v>0</v>
      </c>
      <c r="P62" s="8">
        <f t="shared" si="12"/>
        <v>0</v>
      </c>
    </row>
  </sheetData>
  <mergeCells count="71">
    <mergeCell ref="B5:B6"/>
    <mergeCell ref="A5:A6"/>
    <mergeCell ref="O33:P33"/>
    <mergeCell ref="E34:F34"/>
    <mergeCell ref="G34:H34"/>
    <mergeCell ref="I34:J34"/>
    <mergeCell ref="K34:L34"/>
    <mergeCell ref="M34:N34"/>
    <mergeCell ref="O34:P34"/>
    <mergeCell ref="A33:A35"/>
    <mergeCell ref="B33:B35"/>
    <mergeCell ref="A10:A12"/>
    <mergeCell ref="B10:B12"/>
    <mergeCell ref="B13:B16"/>
    <mergeCell ref="A13:A16"/>
    <mergeCell ref="D33:D35"/>
    <mergeCell ref="O3:P3"/>
    <mergeCell ref="C10:C12"/>
    <mergeCell ref="C33:C35"/>
    <mergeCell ref="D10:D12"/>
    <mergeCell ref="E10:F10"/>
    <mergeCell ref="G10:H10"/>
    <mergeCell ref="I10:J10"/>
    <mergeCell ref="K10:L10"/>
    <mergeCell ref="M10:N10"/>
    <mergeCell ref="O10:P10"/>
    <mergeCell ref="E11:F11"/>
    <mergeCell ref="G11:H11"/>
    <mergeCell ref="I11:J11"/>
    <mergeCell ref="K11:L11"/>
    <mergeCell ref="M11:N11"/>
    <mergeCell ref="O11:P11"/>
    <mergeCell ref="O2:P2"/>
    <mergeCell ref="A1:P1"/>
    <mergeCell ref="A2:A4"/>
    <mergeCell ref="B2:B4"/>
    <mergeCell ref="C2:C4"/>
    <mergeCell ref="D2:D4"/>
    <mergeCell ref="E3:F3"/>
    <mergeCell ref="G3:H3"/>
    <mergeCell ref="I3:J3"/>
    <mergeCell ref="K3:L3"/>
    <mergeCell ref="E2:F2"/>
    <mergeCell ref="G2:H2"/>
    <mergeCell ref="I2:J2"/>
    <mergeCell ref="K2:L2"/>
    <mergeCell ref="M2:N2"/>
    <mergeCell ref="M3:N3"/>
    <mergeCell ref="E33:F33"/>
    <mergeCell ref="G33:H33"/>
    <mergeCell ref="I33:J33"/>
    <mergeCell ref="K33:L33"/>
    <mergeCell ref="M33:N33"/>
    <mergeCell ref="B56:B60"/>
    <mergeCell ref="A56:A60"/>
    <mergeCell ref="A51:A55"/>
    <mergeCell ref="B51:B55"/>
    <mergeCell ref="B46:B47"/>
    <mergeCell ref="A46:A47"/>
    <mergeCell ref="A49:A50"/>
    <mergeCell ref="B49:B50"/>
    <mergeCell ref="A17:A19"/>
    <mergeCell ref="B17:B19"/>
    <mergeCell ref="B41:B45"/>
    <mergeCell ref="A41:A45"/>
    <mergeCell ref="B36:B40"/>
    <mergeCell ref="A36:A40"/>
    <mergeCell ref="B24:B27"/>
    <mergeCell ref="A24:A27"/>
    <mergeCell ref="A31:A32"/>
    <mergeCell ref="B31:B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xSplit="4" ySplit="3" topLeftCell="E22" activePane="bottomRight" state="frozen"/>
      <selection pane="topRight" activeCell="E1" sqref="E1"/>
      <selection pane="bottomLeft" activeCell="A4" sqref="A4"/>
      <selection pane="bottomRight" activeCell="C18" sqref="C18"/>
    </sheetView>
  </sheetViews>
  <sheetFormatPr baseColWidth="10" defaultRowHeight="15" x14ac:dyDescent="0.25"/>
  <cols>
    <col min="1" max="1" width="8.5703125" style="4" customWidth="1"/>
    <col min="2" max="2" width="15.28515625" style="4" customWidth="1"/>
    <col min="3" max="3" width="14.85546875" style="4" customWidth="1"/>
    <col min="4" max="4" width="13.85546875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73</v>
      </c>
      <c r="P2" s="82"/>
    </row>
    <row r="3" spans="1:16" ht="75.75" customHeight="1" x14ac:dyDescent="0.25">
      <c r="A3" s="82"/>
      <c r="B3" s="82"/>
      <c r="C3" s="82"/>
      <c r="D3" s="82"/>
      <c r="E3" s="82" t="s">
        <v>68</v>
      </c>
      <c r="F3" s="82"/>
      <c r="G3" s="82" t="s">
        <v>69</v>
      </c>
      <c r="H3" s="82"/>
      <c r="I3" s="82" t="s">
        <v>71</v>
      </c>
      <c r="J3" s="82"/>
      <c r="K3" s="82" t="s">
        <v>70</v>
      </c>
      <c r="L3" s="82"/>
      <c r="M3" s="82" t="s">
        <v>72</v>
      </c>
      <c r="N3" s="82"/>
      <c r="O3" s="82" t="s">
        <v>78</v>
      </c>
      <c r="P3" s="82"/>
    </row>
    <row r="4" spans="1:16" ht="43.5" customHeight="1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customHeight="1" x14ac:dyDescent="0.25">
      <c r="A5" s="72">
        <v>1</v>
      </c>
      <c r="B5" s="72" t="s">
        <v>1</v>
      </c>
      <c r="C5" s="16" t="s">
        <v>29</v>
      </c>
      <c r="D5" s="9"/>
      <c r="E5" s="9">
        <v>0</v>
      </c>
      <c r="F5" s="9">
        <v>0</v>
      </c>
      <c r="G5" s="9">
        <v>0</v>
      </c>
      <c r="H5" s="9">
        <v>0</v>
      </c>
      <c r="I5" s="9">
        <v>27</v>
      </c>
      <c r="J5" s="9">
        <v>27</v>
      </c>
      <c r="K5" s="9">
        <v>0</v>
      </c>
      <c r="L5" s="9">
        <v>0</v>
      </c>
      <c r="M5" s="9">
        <v>0</v>
      </c>
      <c r="N5" s="9">
        <v>0</v>
      </c>
      <c r="O5" s="9">
        <f>SUM(E5,G5,I5,K5,M5)</f>
        <v>27</v>
      </c>
      <c r="P5" s="9">
        <f>SUM(F5,H5,J5,L5,N5)</f>
        <v>27</v>
      </c>
    </row>
    <row r="6" spans="1:16" ht="97.5" customHeight="1" x14ac:dyDescent="0.25">
      <c r="A6" s="74"/>
      <c r="B6" s="74"/>
      <c r="C6" s="16" t="s">
        <v>30</v>
      </c>
      <c r="D6" s="14" t="s">
        <v>159</v>
      </c>
      <c r="E6" s="20">
        <v>0</v>
      </c>
      <c r="F6" s="20">
        <v>0</v>
      </c>
      <c r="G6" s="20">
        <v>0</v>
      </c>
      <c r="H6" s="20">
        <v>0</v>
      </c>
      <c r="I6" s="20">
        <v>27</v>
      </c>
      <c r="J6" s="20">
        <v>27</v>
      </c>
      <c r="K6" s="20">
        <v>0</v>
      </c>
      <c r="L6" s="20">
        <v>0</v>
      </c>
      <c r="M6" s="20">
        <v>0</v>
      </c>
      <c r="N6" s="20">
        <v>0</v>
      </c>
      <c r="O6" s="9">
        <f t="shared" ref="O6:O8" si="0">SUM(E6,G6,I6,K6,M6)</f>
        <v>27</v>
      </c>
      <c r="P6" s="9">
        <f t="shared" ref="P6:P8" si="1">SUM(F6,H6,J6,L6,N6)</f>
        <v>27</v>
      </c>
    </row>
    <row r="7" spans="1:16" ht="45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14">
        <v>0.05</v>
      </c>
      <c r="N7" s="15">
        <v>608114</v>
      </c>
      <c r="O7" s="17">
        <f>SUM(E7,G7,I7,K7,M7)</f>
        <v>0.05</v>
      </c>
      <c r="P7" s="9">
        <f t="shared" si="1"/>
        <v>608114</v>
      </c>
    </row>
    <row r="8" spans="1:16" ht="45" x14ac:dyDescent="0.25">
      <c r="A8" s="16">
        <v>3</v>
      </c>
      <c r="B8" s="16" t="s">
        <v>17</v>
      </c>
      <c r="C8" s="16" t="s">
        <v>58</v>
      </c>
      <c r="D8" s="14">
        <v>0.05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9">
        <f t="shared" si="0"/>
        <v>0</v>
      </c>
      <c r="P8" s="9">
        <f t="shared" si="1"/>
        <v>0</v>
      </c>
    </row>
    <row r="9" spans="1:16" s="4" customFormat="1" ht="60" x14ac:dyDescent="0.25">
      <c r="A9" s="24">
        <v>4</v>
      </c>
      <c r="B9" s="24" t="s">
        <v>171</v>
      </c>
      <c r="C9" s="24" t="s">
        <v>58</v>
      </c>
      <c r="D9" s="14">
        <v>0.1</v>
      </c>
      <c r="E9" s="24">
        <v>0</v>
      </c>
      <c r="F9" s="24">
        <v>0</v>
      </c>
      <c r="G9" s="24">
        <v>0</v>
      </c>
      <c r="H9" s="24">
        <v>0</v>
      </c>
      <c r="I9" s="14">
        <v>0.05</v>
      </c>
      <c r="J9" s="24">
        <v>608114</v>
      </c>
      <c r="K9" s="24">
        <v>0</v>
      </c>
      <c r="L9" s="24">
        <v>0</v>
      </c>
      <c r="M9" s="24">
        <v>0</v>
      </c>
      <c r="N9" s="24">
        <v>0</v>
      </c>
      <c r="O9" s="17">
        <f t="shared" ref="O9" si="2">SUM(E9,G9,I9,K9,M9)</f>
        <v>0.05</v>
      </c>
      <c r="P9" s="9">
        <v>608114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73</v>
      </c>
      <c r="P10" s="82"/>
    </row>
    <row r="11" spans="1:16" x14ac:dyDescent="0.25">
      <c r="A11" s="82"/>
      <c r="B11" s="82"/>
      <c r="C11" s="82"/>
      <c r="D11" s="82"/>
      <c r="E11" s="82" t="s">
        <v>68</v>
      </c>
      <c r="F11" s="82"/>
      <c r="G11" s="82" t="s">
        <v>69</v>
      </c>
      <c r="H11" s="82"/>
      <c r="I11" s="82" t="s">
        <v>71</v>
      </c>
      <c r="J11" s="82"/>
      <c r="K11" s="82" t="s">
        <v>70</v>
      </c>
      <c r="L11" s="82"/>
      <c r="M11" s="82" t="s">
        <v>72</v>
      </c>
      <c r="N11" s="82"/>
      <c r="O11" s="82" t="s">
        <v>78</v>
      </c>
      <c r="P11" s="82"/>
    </row>
    <row r="12" spans="1:16" ht="45" x14ac:dyDescent="0.25">
      <c r="A12" s="82"/>
      <c r="B12" s="82"/>
      <c r="C12" s="82"/>
      <c r="D12" s="82"/>
      <c r="E12" s="21" t="s">
        <v>20</v>
      </c>
      <c r="F12" s="21" t="s">
        <v>21</v>
      </c>
      <c r="G12" s="21" t="s">
        <v>20</v>
      </c>
      <c r="H12" s="21" t="s">
        <v>21</v>
      </c>
      <c r="I12" s="21" t="s">
        <v>20</v>
      </c>
      <c r="J12" s="21" t="s">
        <v>21</v>
      </c>
      <c r="K12" s="21" t="s">
        <v>20</v>
      </c>
      <c r="L12" s="21" t="s">
        <v>21</v>
      </c>
      <c r="M12" s="21" t="s">
        <v>20</v>
      </c>
      <c r="N12" s="21" t="s">
        <v>21</v>
      </c>
      <c r="O12" s="21" t="s">
        <v>27</v>
      </c>
      <c r="P12" s="21" t="s">
        <v>28</v>
      </c>
    </row>
    <row r="13" spans="1:16" ht="54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23">
        <v>5</v>
      </c>
      <c r="F13" s="23">
        <v>60</v>
      </c>
      <c r="G13" s="23">
        <v>6</v>
      </c>
      <c r="H13" s="23">
        <v>90</v>
      </c>
      <c r="I13" s="23">
        <v>8</v>
      </c>
      <c r="J13" s="23">
        <v>90</v>
      </c>
      <c r="K13" s="23">
        <v>6</v>
      </c>
      <c r="L13" s="23">
        <v>60</v>
      </c>
      <c r="M13" s="23">
        <v>0</v>
      </c>
      <c r="N13" s="23">
        <v>0</v>
      </c>
      <c r="O13" s="20">
        <f t="shared" ref="O13:O15" si="3">SUM(E13,G13,I13,K13,M13)</f>
        <v>25</v>
      </c>
      <c r="P13" s="20">
        <f t="shared" ref="P13:P15" si="4">SUM(F13,H13,J13,L13,N13)</f>
        <v>300</v>
      </c>
    </row>
    <row r="14" spans="1:16" ht="45.75" customHeight="1" x14ac:dyDescent="0.25">
      <c r="A14" s="75"/>
      <c r="B14" s="75"/>
      <c r="C14" s="16" t="s">
        <v>144</v>
      </c>
      <c r="D14" s="30">
        <v>53</v>
      </c>
      <c r="E14" s="23">
        <v>18</v>
      </c>
      <c r="F14" s="23">
        <v>60</v>
      </c>
      <c r="G14" s="23">
        <v>20</v>
      </c>
      <c r="H14" s="23">
        <v>90</v>
      </c>
      <c r="I14" s="23">
        <v>20</v>
      </c>
      <c r="J14" s="23">
        <v>90</v>
      </c>
      <c r="K14" s="23">
        <v>18</v>
      </c>
      <c r="L14" s="23">
        <v>60</v>
      </c>
      <c r="M14" s="23">
        <v>0</v>
      </c>
      <c r="N14" s="23">
        <v>0</v>
      </c>
      <c r="O14" s="20">
        <f t="shared" si="3"/>
        <v>76</v>
      </c>
      <c r="P14" s="20">
        <f t="shared" si="4"/>
        <v>300</v>
      </c>
    </row>
    <row r="15" spans="1:16" ht="45" x14ac:dyDescent="0.25">
      <c r="A15" s="75"/>
      <c r="B15" s="75"/>
      <c r="C15" s="16" t="s">
        <v>32</v>
      </c>
      <c r="D15" s="30"/>
      <c r="E15" s="23">
        <v>127</v>
      </c>
      <c r="F15" s="23">
        <v>60</v>
      </c>
      <c r="G15" s="23">
        <v>160</v>
      </c>
      <c r="H15" s="23">
        <v>90</v>
      </c>
      <c r="I15" s="23">
        <v>138</v>
      </c>
      <c r="J15" s="23">
        <v>90</v>
      </c>
      <c r="K15" s="23">
        <v>146</v>
      </c>
      <c r="L15" s="23">
        <v>60</v>
      </c>
      <c r="M15" s="23">
        <v>0</v>
      </c>
      <c r="N15" s="23">
        <v>0</v>
      </c>
      <c r="O15" s="20">
        <f t="shared" si="3"/>
        <v>571</v>
      </c>
      <c r="P15" s="20">
        <f t="shared" si="4"/>
        <v>300</v>
      </c>
    </row>
    <row r="16" spans="1:16" ht="60" customHeight="1" x14ac:dyDescent="0.25">
      <c r="A16" s="75"/>
      <c r="B16" s="75"/>
      <c r="C16" s="16" t="s">
        <v>33</v>
      </c>
      <c r="D16" s="30" t="s">
        <v>160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>SUM(E16,G16,I16,K16,M16)</f>
        <v>0</v>
      </c>
      <c r="P16" s="20">
        <f>SUM(F16,H16,J16,L16,N16)</f>
        <v>0</v>
      </c>
    </row>
    <row r="17" spans="1:16" s="4" customFormat="1" ht="60" customHeight="1" x14ac:dyDescent="0.25">
      <c r="A17" s="72">
        <v>2</v>
      </c>
      <c r="B17" s="72" t="s">
        <v>3</v>
      </c>
      <c r="C17" s="49" t="s">
        <v>182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>
        <f t="shared" ref="O17:O18" si="5">SUM(E17,G17,I17,K17,M17)</f>
        <v>0</v>
      </c>
      <c r="P17" s="49">
        <f t="shared" ref="P17:P18" si="6">SUM(F17,H17,J17,L17,N17)</f>
        <v>0</v>
      </c>
    </row>
    <row r="18" spans="1:16" s="4" customFormat="1" ht="60" customHeight="1" x14ac:dyDescent="0.25">
      <c r="A18" s="73"/>
      <c r="B18" s="73"/>
      <c r="C18" s="49" t="s">
        <v>184</v>
      </c>
      <c r="D18" s="49"/>
      <c r="E18" s="49"/>
      <c r="F18" s="49"/>
      <c r="G18" s="49">
        <v>1</v>
      </c>
      <c r="H18" s="49">
        <v>1570</v>
      </c>
      <c r="I18" s="49"/>
      <c r="J18" s="49"/>
      <c r="K18" s="49"/>
      <c r="L18" s="49"/>
      <c r="M18" s="49"/>
      <c r="N18" s="49"/>
      <c r="O18" s="49">
        <f t="shared" si="5"/>
        <v>1</v>
      </c>
      <c r="P18" s="49">
        <f t="shared" si="6"/>
        <v>1570</v>
      </c>
    </row>
    <row r="19" spans="1:16" ht="60" customHeight="1" x14ac:dyDescent="0.25">
      <c r="A19" s="74"/>
      <c r="B19" s="74"/>
      <c r="C19" s="16" t="s">
        <v>34</v>
      </c>
      <c r="D19" s="30">
        <v>4</v>
      </c>
      <c r="E19" s="20">
        <v>0</v>
      </c>
      <c r="F19" s="20">
        <v>0</v>
      </c>
      <c r="G19" s="20">
        <v>3</v>
      </c>
      <c r="H19" s="20">
        <v>1570</v>
      </c>
      <c r="I19" s="20">
        <v>3</v>
      </c>
      <c r="J19" s="20">
        <v>790</v>
      </c>
      <c r="K19" s="20">
        <v>3</v>
      </c>
      <c r="L19" s="20">
        <v>652</v>
      </c>
      <c r="M19" s="20">
        <v>0</v>
      </c>
      <c r="N19" s="20">
        <v>0</v>
      </c>
      <c r="O19" s="20">
        <f t="shared" ref="O19:O30" si="7">SUM(E19,G19,I19,K19,M19)</f>
        <v>9</v>
      </c>
      <c r="P19" s="20">
        <f t="shared" ref="P19:P30" si="8">SUM(F19,H19,J19,L19,N19)</f>
        <v>3012</v>
      </c>
    </row>
    <row r="20" spans="1:16" ht="45" x14ac:dyDescent="0.25">
      <c r="A20" s="16">
        <v>3</v>
      </c>
      <c r="B20" s="16" t="s">
        <v>4</v>
      </c>
      <c r="C20" s="16" t="s">
        <v>35</v>
      </c>
      <c r="D20" s="30">
        <v>4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1</v>
      </c>
      <c r="L20" s="25">
        <v>200</v>
      </c>
      <c r="M20" s="25">
        <v>0</v>
      </c>
      <c r="N20" s="25">
        <v>0</v>
      </c>
      <c r="O20" s="20">
        <f t="shared" si="7"/>
        <v>1</v>
      </c>
      <c r="P20" s="20">
        <f t="shared" si="8"/>
        <v>200</v>
      </c>
    </row>
    <row r="21" spans="1:16" ht="45" x14ac:dyDescent="0.25">
      <c r="A21" s="16">
        <v>4</v>
      </c>
      <c r="B21" s="16" t="s">
        <v>5</v>
      </c>
      <c r="C21" s="16" t="s">
        <v>35</v>
      </c>
      <c r="D21" s="30">
        <v>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1</v>
      </c>
      <c r="L21" s="25">
        <v>350</v>
      </c>
      <c r="M21" s="25">
        <v>0</v>
      </c>
      <c r="N21" s="25">
        <v>0</v>
      </c>
      <c r="O21" s="20">
        <f t="shared" si="7"/>
        <v>1</v>
      </c>
      <c r="P21" s="20">
        <f t="shared" si="8"/>
        <v>350</v>
      </c>
    </row>
    <row r="22" spans="1:16" ht="45" x14ac:dyDescent="0.25">
      <c r="A22" s="16">
        <v>5</v>
      </c>
      <c r="B22" s="16" t="s">
        <v>152</v>
      </c>
      <c r="C22" s="16" t="s">
        <v>36</v>
      </c>
      <c r="D22" s="30">
        <v>25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0">
        <f t="shared" si="7"/>
        <v>0</v>
      </c>
      <c r="P22" s="20">
        <f t="shared" si="8"/>
        <v>0</v>
      </c>
    </row>
    <row r="23" spans="1:16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25">
        <v>0</v>
      </c>
      <c r="F23" s="25">
        <v>0</v>
      </c>
      <c r="G23" s="25">
        <v>18</v>
      </c>
      <c r="H23" s="25">
        <v>744</v>
      </c>
      <c r="I23" s="25">
        <v>12</v>
      </c>
      <c r="J23" s="25">
        <v>480</v>
      </c>
      <c r="K23" s="25">
        <v>0</v>
      </c>
      <c r="L23" s="25">
        <v>0</v>
      </c>
      <c r="M23" s="25">
        <v>0</v>
      </c>
      <c r="N23" s="25">
        <v>0</v>
      </c>
      <c r="O23" s="20">
        <f t="shared" si="7"/>
        <v>30</v>
      </c>
      <c r="P23" s="20">
        <f t="shared" si="8"/>
        <v>1224</v>
      </c>
    </row>
    <row r="24" spans="1:16" ht="32.25" customHeight="1" x14ac:dyDescent="0.25">
      <c r="A24" s="72">
        <v>7</v>
      </c>
      <c r="B24" s="72" t="s">
        <v>154</v>
      </c>
      <c r="C24" s="33" t="s">
        <v>36</v>
      </c>
      <c r="D24" s="30">
        <v>25</v>
      </c>
      <c r="E24" s="25">
        <v>0</v>
      </c>
      <c r="F24" s="25">
        <v>0</v>
      </c>
      <c r="G24" s="25">
        <v>18</v>
      </c>
      <c r="H24" s="25">
        <v>744</v>
      </c>
      <c r="I24" s="25">
        <v>12</v>
      </c>
      <c r="J24" s="25">
        <v>480</v>
      </c>
      <c r="K24" s="25">
        <v>0</v>
      </c>
      <c r="L24" s="25">
        <v>0</v>
      </c>
      <c r="M24" s="25">
        <v>1</v>
      </c>
      <c r="N24" s="25">
        <v>43</v>
      </c>
      <c r="O24" s="20">
        <f t="shared" si="7"/>
        <v>31</v>
      </c>
      <c r="P24" s="20">
        <f t="shared" si="8"/>
        <v>1267</v>
      </c>
    </row>
    <row r="25" spans="1:16" s="4" customFormat="1" ht="32.25" customHeight="1" x14ac:dyDescent="0.25">
      <c r="A25" s="73"/>
      <c r="B25" s="73"/>
      <c r="C25" s="33" t="s">
        <v>177</v>
      </c>
      <c r="D25" s="33"/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f t="shared" ref="O25:O26" si="9">SUM(E25,G25,I25,K25,M25)</f>
        <v>0</v>
      </c>
      <c r="P25" s="33">
        <f t="shared" ref="P25:P26" si="10">SUM(F25,H25,J25,L25,N25)</f>
        <v>0</v>
      </c>
    </row>
    <row r="26" spans="1:16" s="4" customFormat="1" ht="32.25" customHeight="1" x14ac:dyDescent="0.25">
      <c r="A26" s="73"/>
      <c r="B26" s="73"/>
      <c r="C26" s="34" t="s">
        <v>155</v>
      </c>
      <c r="D26" s="33"/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8</v>
      </c>
      <c r="N26" s="33">
        <v>40</v>
      </c>
      <c r="O26" s="33">
        <f t="shared" si="9"/>
        <v>8</v>
      </c>
      <c r="P26" s="33">
        <f t="shared" si="10"/>
        <v>40</v>
      </c>
    </row>
    <row r="27" spans="1:16" ht="46.5" customHeight="1" x14ac:dyDescent="0.25">
      <c r="A27" s="74"/>
      <c r="B27" s="74"/>
      <c r="C27" s="12" t="s">
        <v>178</v>
      </c>
      <c r="D27" s="30"/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0">
        <f t="shared" si="7"/>
        <v>0</v>
      </c>
      <c r="P27" s="20">
        <f t="shared" si="8"/>
        <v>0</v>
      </c>
    </row>
    <row r="28" spans="1:16" ht="30" x14ac:dyDescent="0.25">
      <c r="A28" s="16">
        <v>8</v>
      </c>
      <c r="B28" s="16" t="s">
        <v>156</v>
      </c>
      <c r="C28" s="16" t="s">
        <v>36</v>
      </c>
      <c r="D28" s="30">
        <v>25</v>
      </c>
      <c r="E28" s="25">
        <v>0</v>
      </c>
      <c r="F28" s="25">
        <v>0</v>
      </c>
      <c r="G28" s="25">
        <v>8</v>
      </c>
      <c r="H28" s="25">
        <v>1022</v>
      </c>
      <c r="I28" s="25">
        <v>14</v>
      </c>
      <c r="J28" s="25">
        <v>790</v>
      </c>
      <c r="K28" s="25">
        <v>2</v>
      </c>
      <c r="L28" s="25">
        <v>493</v>
      </c>
      <c r="M28" s="25">
        <v>2</v>
      </c>
      <c r="N28" s="25">
        <v>78</v>
      </c>
      <c r="O28" s="20">
        <f t="shared" si="7"/>
        <v>26</v>
      </c>
      <c r="P28" s="20">
        <f t="shared" si="8"/>
        <v>2383</v>
      </c>
    </row>
    <row r="29" spans="1:16" ht="30" x14ac:dyDescent="0.25">
      <c r="A29" s="16">
        <v>9</v>
      </c>
      <c r="B29" s="16" t="s">
        <v>157</v>
      </c>
      <c r="C29" s="16" t="s">
        <v>158</v>
      </c>
      <c r="D29" s="30">
        <v>20</v>
      </c>
      <c r="E29" s="20">
        <v>3</v>
      </c>
      <c r="F29" s="20">
        <v>16</v>
      </c>
      <c r="G29" s="20">
        <v>4</v>
      </c>
      <c r="H29" s="20">
        <v>16</v>
      </c>
      <c r="I29" s="20">
        <v>5</v>
      </c>
      <c r="J29" s="20">
        <v>16</v>
      </c>
      <c r="K29" s="20">
        <v>5</v>
      </c>
      <c r="L29" s="20">
        <v>16</v>
      </c>
      <c r="M29" s="20">
        <v>1</v>
      </c>
      <c r="N29" s="20">
        <v>18</v>
      </c>
      <c r="O29" s="20">
        <f t="shared" si="7"/>
        <v>18</v>
      </c>
      <c r="P29" s="20">
        <f t="shared" si="8"/>
        <v>82</v>
      </c>
    </row>
    <row r="30" spans="1:16" ht="30" x14ac:dyDescent="0.25">
      <c r="A30" s="16">
        <v>10</v>
      </c>
      <c r="B30" s="16" t="s">
        <v>6</v>
      </c>
      <c r="C30" s="16" t="s">
        <v>37</v>
      </c>
      <c r="D30" s="30">
        <v>1</v>
      </c>
      <c r="E30" s="25">
        <v>0</v>
      </c>
      <c r="F30" s="25">
        <v>0</v>
      </c>
      <c r="G30" s="25">
        <v>1</v>
      </c>
      <c r="H30" s="25">
        <v>25</v>
      </c>
      <c r="I30" s="25">
        <v>0</v>
      </c>
      <c r="J30" s="25">
        <v>0</v>
      </c>
      <c r="K30" s="25">
        <v>1</v>
      </c>
      <c r="L30" s="25">
        <v>11</v>
      </c>
      <c r="M30" s="25">
        <v>0</v>
      </c>
      <c r="N30" s="25">
        <v>0</v>
      </c>
      <c r="O30" s="20">
        <f t="shared" si="7"/>
        <v>2</v>
      </c>
      <c r="P30" s="20">
        <f t="shared" si="8"/>
        <v>36</v>
      </c>
    </row>
    <row r="31" spans="1:16" s="4" customFormat="1" ht="30" x14ac:dyDescent="0.25">
      <c r="A31" s="72">
        <v>11</v>
      </c>
      <c r="B31" s="72" t="s">
        <v>172</v>
      </c>
      <c r="C31" s="27" t="s">
        <v>173</v>
      </c>
      <c r="D31" s="30"/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f t="shared" ref="O31:O32" si="11">SUM(E31,G31,I31,K31,M31)</f>
        <v>0</v>
      </c>
      <c r="P31" s="27">
        <f t="shared" ref="P31:P32" si="12">SUM(F31,H31,J31,L31,N31)</f>
        <v>0</v>
      </c>
    </row>
    <row r="32" spans="1:16" s="4" customFormat="1" ht="30" x14ac:dyDescent="0.25">
      <c r="A32" s="74"/>
      <c r="B32" s="74"/>
      <c r="C32" s="27" t="s">
        <v>174</v>
      </c>
      <c r="D32" s="30" t="s">
        <v>175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f t="shared" si="11"/>
        <v>0</v>
      </c>
      <c r="P32" s="27">
        <f t="shared" si="12"/>
        <v>0</v>
      </c>
    </row>
    <row r="33" spans="1:16" ht="15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73</v>
      </c>
      <c r="P33" s="82"/>
    </row>
    <row r="34" spans="1:16" ht="15" customHeight="1" x14ac:dyDescent="0.25">
      <c r="A34" s="82"/>
      <c r="B34" s="82"/>
      <c r="C34" s="82"/>
      <c r="D34" s="82"/>
      <c r="E34" s="82" t="s">
        <v>68</v>
      </c>
      <c r="F34" s="82"/>
      <c r="G34" s="82" t="s">
        <v>69</v>
      </c>
      <c r="H34" s="82"/>
      <c r="I34" s="82" t="s">
        <v>71</v>
      </c>
      <c r="J34" s="82"/>
      <c r="K34" s="82" t="s">
        <v>70</v>
      </c>
      <c r="L34" s="82"/>
      <c r="M34" s="82" t="s">
        <v>72</v>
      </c>
      <c r="N34" s="82"/>
      <c r="O34" s="82" t="s">
        <v>78</v>
      </c>
      <c r="P34" s="82"/>
    </row>
    <row r="35" spans="1:16" ht="45" x14ac:dyDescent="0.25">
      <c r="A35" s="82"/>
      <c r="B35" s="82"/>
      <c r="C35" s="82"/>
      <c r="D35" s="82"/>
      <c r="E35" s="21" t="s">
        <v>20</v>
      </c>
      <c r="F35" s="21" t="s">
        <v>21</v>
      </c>
      <c r="G35" s="21" t="s">
        <v>20</v>
      </c>
      <c r="H35" s="21" t="s">
        <v>21</v>
      </c>
      <c r="I35" s="21" t="s">
        <v>20</v>
      </c>
      <c r="J35" s="21" t="s">
        <v>21</v>
      </c>
      <c r="K35" s="21" t="s">
        <v>20</v>
      </c>
      <c r="L35" s="21" t="s">
        <v>21</v>
      </c>
      <c r="M35" s="21" t="s">
        <v>20</v>
      </c>
      <c r="N35" s="21" t="s">
        <v>21</v>
      </c>
      <c r="O35" s="21" t="s">
        <v>27</v>
      </c>
      <c r="P35" s="21" t="s">
        <v>28</v>
      </c>
    </row>
    <row r="36" spans="1:16" ht="30" customHeight="1" x14ac:dyDescent="0.25">
      <c r="A36" s="72">
        <v>1</v>
      </c>
      <c r="B36" s="72" t="s">
        <v>7</v>
      </c>
      <c r="C36" s="20" t="s">
        <v>38</v>
      </c>
      <c r="D36" s="30"/>
      <c r="E36" s="20">
        <v>2</v>
      </c>
      <c r="F36" s="20">
        <v>2</v>
      </c>
      <c r="G36" s="20">
        <v>0</v>
      </c>
      <c r="H36" s="20">
        <v>0</v>
      </c>
      <c r="I36" s="20">
        <v>2</v>
      </c>
      <c r="J36" s="20">
        <v>2</v>
      </c>
      <c r="K36" s="20">
        <v>6</v>
      </c>
      <c r="L36" s="20">
        <v>6</v>
      </c>
      <c r="M36" s="20">
        <v>2</v>
      </c>
      <c r="N36" s="20">
        <v>2</v>
      </c>
      <c r="O36" s="20">
        <f>SUM(E36,G36,I36,K36,M36)</f>
        <v>12</v>
      </c>
      <c r="P36" s="20">
        <f>SUM(F36,H36,J36,L36,N36)</f>
        <v>12</v>
      </c>
    </row>
    <row r="37" spans="1:16" x14ac:dyDescent="0.25">
      <c r="A37" s="73"/>
      <c r="B37" s="73"/>
      <c r="C37" s="20" t="s">
        <v>39</v>
      </c>
      <c r="D37" s="14">
        <v>0.4</v>
      </c>
      <c r="E37" s="20">
        <v>0</v>
      </c>
      <c r="F37" s="20">
        <v>0</v>
      </c>
      <c r="G37" s="20">
        <v>0</v>
      </c>
      <c r="H37" s="20">
        <v>0</v>
      </c>
      <c r="I37" s="20">
        <v>4</v>
      </c>
      <c r="J37" s="20">
        <v>4</v>
      </c>
      <c r="K37" s="20">
        <v>0</v>
      </c>
      <c r="L37" s="20">
        <v>0</v>
      </c>
      <c r="M37" s="20">
        <v>0</v>
      </c>
      <c r="N37" s="20">
        <v>0</v>
      </c>
      <c r="O37" s="20">
        <f t="shared" ref="O37:P58" si="13">SUM(E37,G37,I37,K37,M37)</f>
        <v>4</v>
      </c>
      <c r="P37" s="20">
        <f t="shared" ref="P37:P57" si="14">SUM(F37,H37,J37,L37,N37)</f>
        <v>4</v>
      </c>
    </row>
    <row r="38" spans="1:16" ht="30" x14ac:dyDescent="0.25">
      <c r="A38" s="73"/>
      <c r="B38" s="73"/>
      <c r="C38" s="12" t="s">
        <v>165</v>
      </c>
      <c r="D38" s="14">
        <v>0</v>
      </c>
      <c r="E38" s="20">
        <v>2</v>
      </c>
      <c r="F38" s="20">
        <v>2</v>
      </c>
      <c r="G38" s="20">
        <v>3</v>
      </c>
      <c r="H38" s="20">
        <v>3</v>
      </c>
      <c r="I38" s="20">
        <v>2</v>
      </c>
      <c r="J38" s="20">
        <v>2</v>
      </c>
      <c r="K38" s="20">
        <v>3</v>
      </c>
      <c r="L38" s="20">
        <v>3</v>
      </c>
      <c r="M38" s="20">
        <v>2</v>
      </c>
      <c r="N38" s="20">
        <v>2</v>
      </c>
      <c r="O38" s="20">
        <v>2</v>
      </c>
      <c r="P38" s="20">
        <v>2</v>
      </c>
    </row>
    <row r="39" spans="1:16" ht="30" customHeight="1" x14ac:dyDescent="0.25">
      <c r="A39" s="73"/>
      <c r="B39" s="73"/>
      <c r="C39" s="20" t="s">
        <v>40</v>
      </c>
      <c r="D39" s="30" t="s">
        <v>161</v>
      </c>
      <c r="E39" s="20">
        <v>0</v>
      </c>
      <c r="F39" s="20">
        <v>0</v>
      </c>
      <c r="G39" s="20">
        <v>1</v>
      </c>
      <c r="H39" s="20">
        <v>1</v>
      </c>
      <c r="I39" s="20">
        <v>3</v>
      </c>
      <c r="J39" s="20">
        <v>3</v>
      </c>
      <c r="K39" s="20">
        <v>5</v>
      </c>
      <c r="L39" s="20">
        <v>5</v>
      </c>
      <c r="M39" s="20">
        <v>1</v>
      </c>
      <c r="N39" s="20">
        <v>1</v>
      </c>
      <c r="O39" s="20">
        <f t="shared" si="13"/>
        <v>10</v>
      </c>
      <c r="P39" s="20">
        <f t="shared" si="14"/>
        <v>10</v>
      </c>
    </row>
    <row r="40" spans="1:16" s="4" customFormat="1" ht="75" customHeight="1" x14ac:dyDescent="0.25">
      <c r="A40" s="74"/>
      <c r="B40" s="74"/>
      <c r="C40" s="32" t="s">
        <v>176</v>
      </c>
      <c r="D40" s="32"/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f t="shared" ref="O40" si="15">SUM(E40,G40,I40,K40,M40)</f>
        <v>0</v>
      </c>
      <c r="P40" s="32">
        <f t="shared" ref="P40" si="16">SUM(F40,H40,J40,L40,N40)</f>
        <v>0</v>
      </c>
    </row>
    <row r="41" spans="1:16" ht="45" x14ac:dyDescent="0.25">
      <c r="A41" s="72">
        <v>2</v>
      </c>
      <c r="B41" s="72" t="s">
        <v>8</v>
      </c>
      <c r="C41" s="20" t="s">
        <v>41</v>
      </c>
      <c r="D41" s="30"/>
      <c r="E41" s="20">
        <v>5</v>
      </c>
      <c r="F41" s="20">
        <v>5</v>
      </c>
      <c r="G41" s="20">
        <v>2</v>
      </c>
      <c r="H41" s="20">
        <v>2</v>
      </c>
      <c r="I41" s="20">
        <v>2</v>
      </c>
      <c r="J41" s="20">
        <v>2</v>
      </c>
      <c r="K41" s="20">
        <v>2</v>
      </c>
      <c r="L41" s="20">
        <v>2</v>
      </c>
      <c r="M41" s="20">
        <v>8</v>
      </c>
      <c r="N41" s="20">
        <v>8</v>
      </c>
      <c r="O41" s="20">
        <f>SUM(E41,G41,I41,K41,M41)</f>
        <v>19</v>
      </c>
      <c r="P41" s="20">
        <f t="shared" si="14"/>
        <v>19</v>
      </c>
    </row>
    <row r="42" spans="1:16" ht="48" customHeight="1" x14ac:dyDescent="0.25">
      <c r="A42" s="73"/>
      <c r="B42" s="73"/>
      <c r="C42" s="20" t="s">
        <v>42</v>
      </c>
      <c r="D42" s="30" t="s">
        <v>162</v>
      </c>
      <c r="E42" s="20">
        <v>5</v>
      </c>
      <c r="F42" s="20">
        <v>5</v>
      </c>
      <c r="G42" s="20">
        <v>2</v>
      </c>
      <c r="H42" s="20">
        <v>2</v>
      </c>
      <c r="I42" s="20">
        <v>2</v>
      </c>
      <c r="J42" s="20">
        <v>2</v>
      </c>
      <c r="K42" s="20">
        <v>2</v>
      </c>
      <c r="L42" s="20">
        <v>2</v>
      </c>
      <c r="M42" s="20">
        <v>8</v>
      </c>
      <c r="N42" s="20">
        <v>8</v>
      </c>
      <c r="O42" s="20">
        <f t="shared" si="13"/>
        <v>19</v>
      </c>
      <c r="P42" s="20">
        <f t="shared" si="14"/>
        <v>19</v>
      </c>
    </row>
    <row r="43" spans="1:16" ht="45" customHeight="1" x14ac:dyDescent="0.25">
      <c r="A43" s="73"/>
      <c r="B43" s="73"/>
      <c r="C43" s="12" t="s">
        <v>166</v>
      </c>
      <c r="D43" s="4"/>
      <c r="E43" s="20">
        <v>142</v>
      </c>
      <c r="F43" s="20">
        <v>142</v>
      </c>
      <c r="G43" s="20">
        <v>143</v>
      </c>
      <c r="H43" s="20">
        <v>143</v>
      </c>
      <c r="I43" s="20">
        <v>145</v>
      </c>
      <c r="J43" s="20">
        <v>145</v>
      </c>
      <c r="K43" s="20">
        <v>146</v>
      </c>
      <c r="L43" s="20">
        <v>146</v>
      </c>
      <c r="M43" s="20">
        <v>154</v>
      </c>
      <c r="N43" s="20">
        <v>154</v>
      </c>
      <c r="O43" s="20">
        <v>154</v>
      </c>
      <c r="P43" s="20">
        <v>154</v>
      </c>
    </row>
    <row r="44" spans="1:16" ht="45" x14ac:dyDescent="0.25">
      <c r="A44" s="73"/>
      <c r="B44" s="73"/>
      <c r="C44" s="20" t="s">
        <v>43</v>
      </c>
      <c r="D44" s="30"/>
      <c r="E44" s="20">
        <v>0</v>
      </c>
      <c r="F44" s="20">
        <v>0</v>
      </c>
      <c r="G44" s="20">
        <v>1</v>
      </c>
      <c r="H44" s="20">
        <v>1</v>
      </c>
      <c r="I44" s="20">
        <v>0</v>
      </c>
      <c r="J44" s="20">
        <v>0</v>
      </c>
      <c r="K44" s="20">
        <v>1</v>
      </c>
      <c r="L44" s="20">
        <v>1</v>
      </c>
      <c r="M44" s="20">
        <v>0</v>
      </c>
      <c r="N44" s="20">
        <v>0</v>
      </c>
      <c r="O44" s="20">
        <f t="shared" si="13"/>
        <v>2</v>
      </c>
      <c r="P44" s="20">
        <f t="shared" si="14"/>
        <v>2</v>
      </c>
    </row>
    <row r="45" spans="1:16" s="4" customFormat="1" ht="60" x14ac:dyDescent="0.25">
      <c r="A45" s="74"/>
      <c r="B45" s="74"/>
      <c r="C45" s="41" t="s">
        <v>181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>
        <f t="shared" si="13"/>
        <v>0</v>
      </c>
      <c r="P45" s="41">
        <f t="shared" si="14"/>
        <v>0</v>
      </c>
    </row>
    <row r="46" spans="1:16" ht="45" x14ac:dyDescent="0.25">
      <c r="A46" s="72">
        <v>3</v>
      </c>
      <c r="B46" s="72" t="s">
        <v>9</v>
      </c>
      <c r="C46" s="20" t="s">
        <v>163</v>
      </c>
      <c r="D46" s="30"/>
      <c r="E46" s="20">
        <v>5</v>
      </c>
      <c r="F46" s="20">
        <v>5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f t="shared" si="13"/>
        <v>5</v>
      </c>
      <c r="P46" s="20">
        <f t="shared" si="14"/>
        <v>5</v>
      </c>
    </row>
    <row r="47" spans="1:16" ht="45" customHeight="1" x14ac:dyDescent="0.25">
      <c r="A47" s="74"/>
      <c r="B47" s="74"/>
      <c r="C47" s="20" t="s">
        <v>164</v>
      </c>
      <c r="D47" s="30"/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f t="shared" si="13"/>
        <v>0</v>
      </c>
      <c r="P47" s="20">
        <f t="shared" si="14"/>
        <v>0</v>
      </c>
    </row>
    <row r="48" spans="1:16" ht="43.5" customHeight="1" x14ac:dyDescent="0.25">
      <c r="A48" s="20">
        <v>4</v>
      </c>
      <c r="B48" s="20" t="s">
        <v>10</v>
      </c>
      <c r="C48" s="20" t="s">
        <v>44</v>
      </c>
      <c r="D48" s="14">
        <v>0.05</v>
      </c>
      <c r="E48" s="14">
        <v>0</v>
      </c>
      <c r="F48" s="20">
        <v>0</v>
      </c>
      <c r="G48" s="14">
        <v>0</v>
      </c>
      <c r="H48" s="20">
        <v>0</v>
      </c>
      <c r="I48" s="14">
        <v>0</v>
      </c>
      <c r="J48" s="20">
        <v>0</v>
      </c>
      <c r="K48" s="14">
        <v>0</v>
      </c>
      <c r="L48" s="20">
        <v>0</v>
      </c>
      <c r="M48" s="14">
        <v>0</v>
      </c>
      <c r="N48" s="20">
        <v>0</v>
      </c>
      <c r="O48" s="20">
        <v>0</v>
      </c>
      <c r="P48" s="20">
        <f t="shared" si="14"/>
        <v>0</v>
      </c>
    </row>
    <row r="49" spans="1:16" ht="60" customHeight="1" x14ac:dyDescent="0.25">
      <c r="A49" s="72">
        <v>5</v>
      </c>
      <c r="B49" s="72" t="s">
        <v>11</v>
      </c>
      <c r="C49" s="20" t="s">
        <v>38</v>
      </c>
      <c r="D49" s="30"/>
      <c r="E49" s="20">
        <v>0</v>
      </c>
      <c r="F49" s="20">
        <v>0</v>
      </c>
      <c r="G49" s="20">
        <v>0</v>
      </c>
      <c r="H49" s="20">
        <v>0</v>
      </c>
      <c r="I49" s="20">
        <v>5</v>
      </c>
      <c r="J49" s="20">
        <v>5</v>
      </c>
      <c r="K49" s="20">
        <v>0</v>
      </c>
      <c r="L49" s="20">
        <v>0</v>
      </c>
      <c r="M49" s="20">
        <v>1</v>
      </c>
      <c r="N49" s="20">
        <v>1</v>
      </c>
      <c r="O49" s="20">
        <f t="shared" si="13"/>
        <v>6</v>
      </c>
      <c r="P49" s="20">
        <f t="shared" si="14"/>
        <v>6</v>
      </c>
    </row>
    <row r="50" spans="1:16" ht="56.25" customHeight="1" x14ac:dyDescent="0.25">
      <c r="A50" s="74"/>
      <c r="B50" s="74"/>
      <c r="C50" s="20" t="s">
        <v>45</v>
      </c>
      <c r="D50" s="30" t="s">
        <v>161</v>
      </c>
      <c r="E50" s="20">
        <v>0</v>
      </c>
      <c r="F50" s="20">
        <v>0</v>
      </c>
      <c r="G50" s="20">
        <v>0</v>
      </c>
      <c r="H50" s="20">
        <v>0</v>
      </c>
      <c r="I50" s="20">
        <v>5</v>
      </c>
      <c r="J50" s="20">
        <v>5</v>
      </c>
      <c r="K50" s="20">
        <v>0</v>
      </c>
      <c r="L50" s="20">
        <v>0</v>
      </c>
      <c r="M50" s="20">
        <v>1</v>
      </c>
      <c r="N50" s="20">
        <v>1</v>
      </c>
      <c r="O50" s="20">
        <f t="shared" si="13"/>
        <v>6</v>
      </c>
      <c r="P50" s="20">
        <f t="shared" si="14"/>
        <v>6</v>
      </c>
    </row>
    <row r="51" spans="1:16" ht="45" customHeight="1" x14ac:dyDescent="0.25">
      <c r="A51" s="75">
        <v>6</v>
      </c>
      <c r="B51" s="75" t="s">
        <v>12</v>
      </c>
      <c r="C51" s="20" t="s">
        <v>46</v>
      </c>
      <c r="D51" s="30"/>
      <c r="E51" s="20">
        <v>0</v>
      </c>
      <c r="F51" s="20">
        <v>0</v>
      </c>
      <c r="G51" s="20">
        <v>4</v>
      </c>
      <c r="H51" s="20">
        <v>4</v>
      </c>
      <c r="I51" s="20">
        <v>3</v>
      </c>
      <c r="J51" s="20">
        <v>3</v>
      </c>
      <c r="K51" s="20">
        <v>1</v>
      </c>
      <c r="L51" s="20">
        <v>1</v>
      </c>
      <c r="M51" s="20">
        <v>3</v>
      </c>
      <c r="N51" s="20">
        <v>3</v>
      </c>
      <c r="O51" s="20">
        <f t="shared" si="13"/>
        <v>11</v>
      </c>
      <c r="P51" s="20">
        <f t="shared" si="14"/>
        <v>11</v>
      </c>
    </row>
    <row r="52" spans="1:16" ht="44.25" customHeight="1" x14ac:dyDescent="0.25">
      <c r="A52" s="75"/>
      <c r="B52" s="75"/>
      <c r="C52" s="20" t="s">
        <v>47</v>
      </c>
      <c r="D52" s="30" t="s">
        <v>169</v>
      </c>
      <c r="E52" s="20">
        <v>0</v>
      </c>
      <c r="F52" s="20">
        <v>0</v>
      </c>
      <c r="G52" s="20">
        <v>1</v>
      </c>
      <c r="H52" s="20">
        <v>1</v>
      </c>
      <c r="I52" s="20">
        <v>1</v>
      </c>
      <c r="J52" s="20">
        <v>1</v>
      </c>
      <c r="K52" s="20">
        <v>0</v>
      </c>
      <c r="L52" s="20">
        <v>0</v>
      </c>
      <c r="M52" s="20">
        <v>0</v>
      </c>
      <c r="N52" s="20">
        <v>0</v>
      </c>
      <c r="O52" s="20">
        <f t="shared" si="13"/>
        <v>2</v>
      </c>
      <c r="P52" s="20">
        <f t="shared" si="14"/>
        <v>2</v>
      </c>
    </row>
    <row r="53" spans="1:16" ht="30" customHeight="1" x14ac:dyDescent="0.25">
      <c r="A53" s="75"/>
      <c r="B53" s="75"/>
      <c r="C53" s="20" t="s">
        <v>48</v>
      </c>
      <c r="D53" s="30" t="s">
        <v>168</v>
      </c>
      <c r="E53" s="20">
        <v>0</v>
      </c>
      <c r="F53" s="20">
        <v>0</v>
      </c>
      <c r="G53" s="20">
        <v>4</v>
      </c>
      <c r="H53" s="20">
        <v>4</v>
      </c>
      <c r="I53" s="20">
        <v>3</v>
      </c>
      <c r="J53" s="20">
        <v>3</v>
      </c>
      <c r="K53" s="20">
        <v>0</v>
      </c>
      <c r="L53" s="20">
        <v>0</v>
      </c>
      <c r="M53" s="20">
        <v>0</v>
      </c>
      <c r="N53" s="20">
        <v>0</v>
      </c>
      <c r="O53" s="20">
        <f t="shared" si="13"/>
        <v>7</v>
      </c>
      <c r="P53" s="20">
        <f t="shared" si="14"/>
        <v>7</v>
      </c>
    </row>
    <row r="54" spans="1:16" ht="60" customHeight="1" x14ac:dyDescent="0.25">
      <c r="A54" s="75"/>
      <c r="B54" s="75"/>
      <c r="C54" s="20" t="s">
        <v>49</v>
      </c>
      <c r="D54" s="30" t="s">
        <v>169</v>
      </c>
      <c r="E54" s="20">
        <v>0</v>
      </c>
      <c r="F54" s="20">
        <v>0</v>
      </c>
      <c r="G54" s="20">
        <v>4</v>
      </c>
      <c r="H54" s="20">
        <v>4</v>
      </c>
      <c r="I54" s="20">
        <v>3</v>
      </c>
      <c r="J54" s="20">
        <v>3</v>
      </c>
      <c r="K54" s="20">
        <v>0</v>
      </c>
      <c r="L54" s="20">
        <v>0</v>
      </c>
      <c r="M54" s="20">
        <v>0</v>
      </c>
      <c r="N54" s="20">
        <v>0</v>
      </c>
      <c r="O54" s="20">
        <f t="shared" si="13"/>
        <v>7</v>
      </c>
      <c r="P54" s="20">
        <f t="shared" si="14"/>
        <v>7</v>
      </c>
    </row>
    <row r="55" spans="1:16" ht="57" customHeight="1" x14ac:dyDescent="0.25">
      <c r="A55" s="75"/>
      <c r="B55" s="75"/>
      <c r="C55" s="20" t="s">
        <v>50</v>
      </c>
      <c r="D55" s="30"/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f t="shared" si="13"/>
        <v>0</v>
      </c>
      <c r="P55" s="20">
        <f t="shared" si="14"/>
        <v>0</v>
      </c>
    </row>
    <row r="56" spans="1:16" ht="45" customHeight="1" x14ac:dyDescent="0.25">
      <c r="A56" s="75">
        <v>7</v>
      </c>
      <c r="B56" s="75" t="s">
        <v>13</v>
      </c>
      <c r="C56" s="20" t="s">
        <v>51</v>
      </c>
      <c r="D56" s="30"/>
      <c r="E56" s="20">
        <v>0</v>
      </c>
      <c r="F56" s="20">
        <v>0</v>
      </c>
      <c r="G56" s="20">
        <v>0</v>
      </c>
      <c r="H56" s="20">
        <v>0</v>
      </c>
      <c r="I56" s="20">
        <v>1</v>
      </c>
      <c r="J56" s="20">
        <v>1</v>
      </c>
      <c r="K56" s="20">
        <v>2</v>
      </c>
      <c r="L56" s="20">
        <v>2</v>
      </c>
      <c r="M56" s="20">
        <v>0</v>
      </c>
      <c r="N56" s="20">
        <v>0</v>
      </c>
      <c r="O56" s="20">
        <f t="shared" si="13"/>
        <v>3</v>
      </c>
      <c r="P56" s="20">
        <f t="shared" si="14"/>
        <v>3</v>
      </c>
    </row>
    <row r="57" spans="1:16" ht="45" x14ac:dyDescent="0.25">
      <c r="A57" s="75"/>
      <c r="B57" s="75"/>
      <c r="C57" s="20" t="s">
        <v>52</v>
      </c>
      <c r="D57" s="30" t="s">
        <v>170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f t="shared" si="13"/>
        <v>0</v>
      </c>
      <c r="P57" s="20">
        <f t="shared" si="14"/>
        <v>0</v>
      </c>
    </row>
    <row r="58" spans="1:16" ht="75" x14ac:dyDescent="0.25">
      <c r="A58" s="75"/>
      <c r="B58" s="75"/>
      <c r="C58" s="20" t="s">
        <v>53</v>
      </c>
      <c r="D58" s="30" t="s">
        <v>170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f t="shared" si="13"/>
        <v>0</v>
      </c>
      <c r="P58" s="20">
        <f t="shared" si="13"/>
        <v>0</v>
      </c>
    </row>
    <row r="59" spans="1:16" ht="60" x14ac:dyDescent="0.25">
      <c r="A59" s="75"/>
      <c r="B59" s="75"/>
      <c r="C59" s="20" t="s">
        <v>54</v>
      </c>
      <c r="D59" s="30"/>
      <c r="E59" s="20">
        <v>0</v>
      </c>
      <c r="F59" s="23">
        <v>0</v>
      </c>
      <c r="G59" s="20">
        <v>0</v>
      </c>
      <c r="H59" s="23">
        <v>0</v>
      </c>
      <c r="I59" s="20">
        <v>0</v>
      </c>
      <c r="J59" s="23">
        <v>0</v>
      </c>
      <c r="K59" s="20">
        <v>0</v>
      </c>
      <c r="L59" s="23">
        <v>0</v>
      </c>
      <c r="M59" s="20">
        <v>0</v>
      </c>
      <c r="N59" s="23">
        <v>0</v>
      </c>
      <c r="O59" s="20">
        <f t="shared" ref="O59" si="17">SUM(E59,G59,I59,K59,M59)</f>
        <v>0</v>
      </c>
      <c r="P59" s="20">
        <f t="shared" ref="P59" si="18">SUM(F59,H59,J59,L59,N59)</f>
        <v>0</v>
      </c>
    </row>
    <row r="60" spans="1:16" ht="60" x14ac:dyDescent="0.25">
      <c r="A60" s="75"/>
      <c r="B60" s="75"/>
      <c r="C60" s="20" t="s">
        <v>55</v>
      </c>
      <c r="D60" s="30"/>
      <c r="E60" s="20">
        <v>0</v>
      </c>
      <c r="F60" s="23">
        <v>0</v>
      </c>
      <c r="G60" s="20">
        <v>0</v>
      </c>
      <c r="H60" s="23">
        <v>0</v>
      </c>
      <c r="I60" s="20">
        <v>0</v>
      </c>
      <c r="J60" s="23">
        <v>0</v>
      </c>
      <c r="K60" s="20">
        <v>0</v>
      </c>
      <c r="L60" s="23">
        <v>0</v>
      </c>
      <c r="M60" s="20">
        <v>0</v>
      </c>
      <c r="N60" s="23">
        <v>0</v>
      </c>
      <c r="O60" s="20">
        <f>SUM(E60,G60,I60,K60,M60)</f>
        <v>0</v>
      </c>
      <c r="P60" s="20">
        <f>SUM(F60,H60,J60,L60,N60)</f>
        <v>0</v>
      </c>
    </row>
    <row r="61" spans="1:16" ht="60" x14ac:dyDescent="0.25">
      <c r="A61" s="20">
        <v>8</v>
      </c>
      <c r="B61" s="20" t="s">
        <v>14</v>
      </c>
      <c r="C61" s="20" t="s">
        <v>56</v>
      </c>
      <c r="D61" s="30"/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0">
        <f t="shared" ref="O61:O62" si="19">SUM(E61,G61,I61,K61,M61)</f>
        <v>0</v>
      </c>
      <c r="P61" s="20">
        <f t="shared" ref="P61:P62" si="20">SUM(F61,H61,J61,L61,N61)</f>
        <v>0</v>
      </c>
    </row>
    <row r="62" spans="1:16" ht="75" x14ac:dyDescent="0.25">
      <c r="A62" s="20">
        <v>9</v>
      </c>
      <c r="B62" s="20" t="s">
        <v>15</v>
      </c>
      <c r="C62" s="20" t="s">
        <v>57</v>
      </c>
      <c r="D62" s="30"/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0">
        <f t="shared" si="19"/>
        <v>0</v>
      </c>
      <c r="P62" s="20">
        <f t="shared" si="20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5:A6"/>
    <mergeCell ref="B5:B6"/>
    <mergeCell ref="A10:A12"/>
    <mergeCell ref="B10:B12"/>
    <mergeCell ref="C10:C12"/>
    <mergeCell ref="E10:F10"/>
    <mergeCell ref="M10:N10"/>
    <mergeCell ref="O10:P10"/>
    <mergeCell ref="K11:L11"/>
    <mergeCell ref="M11:N11"/>
    <mergeCell ref="O11:P11"/>
    <mergeCell ref="K10:L10"/>
    <mergeCell ref="A13:A16"/>
    <mergeCell ref="B13:B16"/>
    <mergeCell ref="D10:D12"/>
    <mergeCell ref="G10:H10"/>
    <mergeCell ref="I10:J10"/>
    <mergeCell ref="E11:F11"/>
    <mergeCell ref="G11:H11"/>
    <mergeCell ref="I11:J11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G33:H33"/>
    <mergeCell ref="E33:F33"/>
    <mergeCell ref="I33:J33"/>
    <mergeCell ref="C33:C35"/>
    <mergeCell ref="D33:D35"/>
    <mergeCell ref="A56:A60"/>
    <mergeCell ref="B56:B60"/>
    <mergeCell ref="B46:B47"/>
    <mergeCell ref="A49:A50"/>
    <mergeCell ref="B49:B50"/>
    <mergeCell ref="A51:A55"/>
    <mergeCell ref="B51:B55"/>
    <mergeCell ref="A46:A47"/>
    <mergeCell ref="B36:B40"/>
    <mergeCell ref="A36:A40"/>
    <mergeCell ref="B41:B45"/>
    <mergeCell ref="A41:A45"/>
    <mergeCell ref="A17:A19"/>
    <mergeCell ref="B17:B19"/>
    <mergeCell ref="A31:A32"/>
    <mergeCell ref="B31:B32"/>
    <mergeCell ref="A33:A35"/>
    <mergeCell ref="B33:B35"/>
    <mergeCell ref="A24:A27"/>
    <mergeCell ref="B24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B1" workbookViewId="0">
      <pane xSplit="3" ySplit="3" topLeftCell="G23" activePane="bottomRight" state="frozen"/>
      <selection activeCell="B1" sqref="B1"/>
      <selection pane="topRight" activeCell="E1" sqref="E1"/>
      <selection pane="bottomLeft" activeCell="B4" sqref="B4"/>
      <selection pane="bottomRight" activeCell="G31" sqref="G31"/>
    </sheetView>
  </sheetViews>
  <sheetFormatPr baseColWidth="10" defaultRowHeight="15" x14ac:dyDescent="0.25"/>
  <cols>
    <col min="2" max="2" width="18" customWidth="1"/>
    <col min="3" max="3" width="20.28515625" customWidth="1"/>
    <col min="4" max="4" width="13.5703125" customWidth="1"/>
    <col min="5" max="5" width="13.5703125" style="4" customWidth="1"/>
  </cols>
  <sheetData>
    <row r="1" spans="1:17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" customHeight="1" x14ac:dyDescent="0.25">
      <c r="A2" s="82" t="s">
        <v>0</v>
      </c>
      <c r="B2" s="82" t="s">
        <v>0</v>
      </c>
      <c r="C2" s="82" t="s">
        <v>67</v>
      </c>
      <c r="D2" s="82" t="s">
        <v>18</v>
      </c>
      <c r="E2" s="82" t="s">
        <v>167</v>
      </c>
      <c r="F2" s="82" t="s">
        <v>19</v>
      </c>
      <c r="G2" s="82"/>
      <c r="H2" s="82" t="s">
        <v>22</v>
      </c>
      <c r="I2" s="82"/>
      <c r="J2" s="82" t="s">
        <v>23</v>
      </c>
      <c r="K2" s="82"/>
      <c r="L2" s="82" t="s">
        <v>24</v>
      </c>
      <c r="M2" s="82"/>
      <c r="N2" s="82" t="s">
        <v>25</v>
      </c>
      <c r="O2" s="82"/>
      <c r="P2" s="82" t="s">
        <v>80</v>
      </c>
      <c r="Q2" s="82"/>
    </row>
    <row r="3" spans="1:17" ht="71.25" customHeight="1" x14ac:dyDescent="0.25">
      <c r="A3" s="82"/>
      <c r="B3" s="82"/>
      <c r="C3" s="82"/>
      <c r="D3" s="82"/>
      <c r="E3" s="82"/>
      <c r="F3" s="82" t="s">
        <v>74</v>
      </c>
      <c r="G3" s="82"/>
      <c r="H3" s="82" t="s">
        <v>75</v>
      </c>
      <c r="I3" s="82"/>
      <c r="J3" s="82" t="s">
        <v>76</v>
      </c>
      <c r="K3" s="82"/>
      <c r="L3" s="82" t="s">
        <v>77</v>
      </c>
      <c r="M3" s="82"/>
      <c r="N3" s="82" t="s">
        <v>81</v>
      </c>
      <c r="O3" s="82"/>
      <c r="P3" s="82" t="s">
        <v>79</v>
      </c>
      <c r="Q3" s="82"/>
    </row>
    <row r="4" spans="1:17" ht="45" x14ac:dyDescent="0.25">
      <c r="A4" s="82"/>
      <c r="B4" s="82"/>
      <c r="C4" s="82"/>
      <c r="D4" s="82"/>
      <c r="E4" s="82"/>
      <c r="F4" s="6" t="s">
        <v>20</v>
      </c>
      <c r="G4" s="6" t="s">
        <v>21</v>
      </c>
      <c r="H4" s="6" t="s">
        <v>20</v>
      </c>
      <c r="I4" s="6" t="s">
        <v>21</v>
      </c>
      <c r="J4" s="6" t="s">
        <v>20</v>
      </c>
      <c r="K4" s="6" t="s">
        <v>21</v>
      </c>
      <c r="L4" s="6" t="s">
        <v>20</v>
      </c>
      <c r="M4" s="6" t="s">
        <v>21</v>
      </c>
      <c r="N4" s="6" t="s">
        <v>20</v>
      </c>
      <c r="O4" s="6" t="s">
        <v>21</v>
      </c>
      <c r="P4" s="6" t="s">
        <v>27</v>
      </c>
      <c r="Q4" s="6" t="s">
        <v>28</v>
      </c>
    </row>
    <row r="5" spans="1:17" ht="45" customHeight="1" x14ac:dyDescent="0.25">
      <c r="A5" s="75">
        <v>1</v>
      </c>
      <c r="B5" s="72">
        <v>1</v>
      </c>
      <c r="C5" s="72" t="s">
        <v>1</v>
      </c>
      <c r="D5" s="16" t="s">
        <v>29</v>
      </c>
      <c r="E5" s="9"/>
      <c r="F5" s="9">
        <v>37</v>
      </c>
      <c r="G5" s="9">
        <v>37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f>SUM(F5,H5,J5,L5,N5)</f>
        <v>37</v>
      </c>
      <c r="Q5" s="9">
        <f>SUM(G5,I5,K5,M5,O5)</f>
        <v>37</v>
      </c>
    </row>
    <row r="6" spans="1:17" ht="75" x14ac:dyDescent="0.25">
      <c r="A6" s="75"/>
      <c r="B6" s="74"/>
      <c r="C6" s="74"/>
      <c r="D6" s="16" t="s">
        <v>30</v>
      </c>
      <c r="E6" s="14" t="s">
        <v>159</v>
      </c>
      <c r="F6" s="5">
        <v>37</v>
      </c>
      <c r="G6" s="5">
        <v>37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9">
        <f t="shared" ref="P6:P8" si="0">SUM(F6,H6,J6,L6,N6)</f>
        <v>37</v>
      </c>
      <c r="Q6" s="9">
        <f t="shared" ref="Q6:Q8" si="1">SUM(G6,I6,K6,M6,O6)</f>
        <v>37</v>
      </c>
    </row>
    <row r="7" spans="1:17" ht="45" customHeight="1" x14ac:dyDescent="0.25">
      <c r="A7" s="75">
        <v>2</v>
      </c>
      <c r="B7" s="16">
        <v>2</v>
      </c>
      <c r="C7" s="16" t="s">
        <v>16</v>
      </c>
      <c r="D7" s="16" t="s">
        <v>58</v>
      </c>
      <c r="E7" s="14">
        <v>0.05</v>
      </c>
      <c r="F7" s="14">
        <v>0.05</v>
      </c>
      <c r="G7" s="15">
        <v>608114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17">
        <f t="shared" si="0"/>
        <v>0.05</v>
      </c>
      <c r="Q7" s="18">
        <v>608114</v>
      </c>
    </row>
    <row r="8" spans="1:17" ht="45" x14ac:dyDescent="0.25">
      <c r="A8" s="75"/>
      <c r="B8" s="16">
        <v>3</v>
      </c>
      <c r="C8" s="16" t="s">
        <v>17</v>
      </c>
      <c r="D8" s="16" t="s">
        <v>58</v>
      </c>
      <c r="E8" s="14">
        <v>0.05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9">
        <f t="shared" si="0"/>
        <v>0</v>
      </c>
      <c r="Q8" s="9">
        <f t="shared" si="1"/>
        <v>0</v>
      </c>
    </row>
    <row r="9" spans="1:17" s="4" customFormat="1" ht="60" x14ac:dyDescent="0.25">
      <c r="A9" s="75"/>
      <c r="B9" s="24">
        <v>4</v>
      </c>
      <c r="C9" s="24" t="s">
        <v>171</v>
      </c>
      <c r="D9" s="24" t="s">
        <v>58</v>
      </c>
      <c r="E9" s="14">
        <v>0.1</v>
      </c>
      <c r="F9" s="24">
        <v>0</v>
      </c>
      <c r="G9" s="24">
        <v>0</v>
      </c>
      <c r="H9" s="14">
        <v>0.05</v>
      </c>
      <c r="I9" s="24">
        <v>608114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17">
        <f t="shared" ref="P9" si="2">SUM(F9,H9,J9,L9,N9)</f>
        <v>0.05</v>
      </c>
      <c r="Q9" s="9">
        <v>608114</v>
      </c>
    </row>
    <row r="10" spans="1:17" ht="15" customHeight="1" x14ac:dyDescent="0.25">
      <c r="A10" s="75"/>
      <c r="B10" s="82" t="s">
        <v>0</v>
      </c>
      <c r="C10" s="82" t="s">
        <v>66</v>
      </c>
      <c r="D10" s="82" t="s">
        <v>18</v>
      </c>
      <c r="E10" s="82" t="s">
        <v>167</v>
      </c>
      <c r="F10" s="82" t="s">
        <v>19</v>
      </c>
      <c r="G10" s="82"/>
      <c r="H10" s="82" t="s">
        <v>22</v>
      </c>
      <c r="I10" s="82"/>
      <c r="J10" s="82" t="s">
        <v>23</v>
      </c>
      <c r="K10" s="82"/>
      <c r="L10" s="82" t="s">
        <v>24</v>
      </c>
      <c r="M10" s="82"/>
      <c r="N10" s="82" t="s">
        <v>25</v>
      </c>
      <c r="O10" s="82"/>
      <c r="P10" s="82" t="s">
        <v>80</v>
      </c>
      <c r="Q10" s="82"/>
    </row>
    <row r="11" spans="1:17" x14ac:dyDescent="0.25">
      <c r="A11" s="75"/>
      <c r="B11" s="82"/>
      <c r="C11" s="82"/>
      <c r="D11" s="82"/>
      <c r="E11" s="82"/>
      <c r="F11" s="82" t="s">
        <v>74</v>
      </c>
      <c r="G11" s="82"/>
      <c r="H11" s="82" t="s">
        <v>75</v>
      </c>
      <c r="I11" s="82"/>
      <c r="J11" s="82" t="s">
        <v>76</v>
      </c>
      <c r="K11" s="82"/>
      <c r="L11" s="82" t="s">
        <v>77</v>
      </c>
      <c r="M11" s="82"/>
      <c r="N11" s="82" t="s">
        <v>81</v>
      </c>
      <c r="O11" s="82"/>
      <c r="P11" s="82" t="s">
        <v>79</v>
      </c>
      <c r="Q11" s="82"/>
    </row>
    <row r="12" spans="1:17" ht="45" x14ac:dyDescent="0.25">
      <c r="A12" s="5">
        <v>3</v>
      </c>
      <c r="B12" s="82"/>
      <c r="C12" s="82"/>
      <c r="D12" s="82"/>
      <c r="E12" s="82"/>
      <c r="F12" s="6" t="s">
        <v>20</v>
      </c>
      <c r="G12" s="6" t="s">
        <v>21</v>
      </c>
      <c r="H12" s="6" t="s">
        <v>20</v>
      </c>
      <c r="I12" s="6" t="s">
        <v>21</v>
      </c>
      <c r="J12" s="6" t="s">
        <v>20</v>
      </c>
      <c r="K12" s="6" t="s">
        <v>21</v>
      </c>
      <c r="L12" s="6" t="s">
        <v>20</v>
      </c>
      <c r="M12" s="6" t="s">
        <v>21</v>
      </c>
      <c r="N12" s="6" t="s">
        <v>20</v>
      </c>
      <c r="O12" s="6" t="s">
        <v>21</v>
      </c>
      <c r="P12" s="6" t="s">
        <v>27</v>
      </c>
      <c r="Q12" s="6" t="s">
        <v>28</v>
      </c>
    </row>
    <row r="13" spans="1:17" ht="45" customHeight="1" x14ac:dyDescent="0.25">
      <c r="A13" s="82" t="s">
        <v>0</v>
      </c>
      <c r="B13" s="75">
        <v>1</v>
      </c>
      <c r="C13" s="75" t="s">
        <v>2</v>
      </c>
      <c r="D13" s="16" t="s">
        <v>31</v>
      </c>
      <c r="E13" s="30">
        <v>53</v>
      </c>
      <c r="F13" s="23">
        <v>4</v>
      </c>
      <c r="G13" s="23">
        <v>60</v>
      </c>
      <c r="H13" s="23">
        <v>6</v>
      </c>
      <c r="I13" s="23">
        <v>100</v>
      </c>
      <c r="J13" s="23">
        <v>4</v>
      </c>
      <c r="K13" s="23">
        <v>40</v>
      </c>
      <c r="L13" s="23">
        <v>6</v>
      </c>
      <c r="M13" s="23">
        <v>90</v>
      </c>
      <c r="N13" s="23">
        <v>0</v>
      </c>
      <c r="O13" s="23">
        <v>0</v>
      </c>
      <c r="P13" s="11">
        <f>SUM(F13,H13,J13,L13,N13)</f>
        <v>20</v>
      </c>
      <c r="Q13" s="11">
        <f t="shared" ref="Q13:Q15" si="3">SUM(G13,I13,K13,M13,O13)</f>
        <v>290</v>
      </c>
    </row>
    <row r="14" spans="1:17" ht="48.75" customHeight="1" x14ac:dyDescent="0.25">
      <c r="A14" s="82"/>
      <c r="B14" s="75"/>
      <c r="C14" s="75"/>
      <c r="D14" s="16" t="s">
        <v>144</v>
      </c>
      <c r="E14" s="30">
        <v>53</v>
      </c>
      <c r="F14" s="23">
        <v>12</v>
      </c>
      <c r="G14" s="23">
        <v>60</v>
      </c>
      <c r="H14" s="23">
        <v>20</v>
      </c>
      <c r="I14" s="23">
        <v>100</v>
      </c>
      <c r="J14" s="23">
        <v>8</v>
      </c>
      <c r="K14" s="23">
        <v>40</v>
      </c>
      <c r="L14" s="23">
        <v>18</v>
      </c>
      <c r="M14" s="23">
        <v>90</v>
      </c>
      <c r="N14" s="23">
        <v>0</v>
      </c>
      <c r="O14" s="23">
        <v>0</v>
      </c>
      <c r="P14" s="11">
        <f t="shared" ref="P14:P15" si="4">SUM(F14,H14,J14,L14,N14)</f>
        <v>58</v>
      </c>
      <c r="Q14" s="11">
        <f t="shared" si="3"/>
        <v>290</v>
      </c>
    </row>
    <row r="15" spans="1:17" ht="45" x14ac:dyDescent="0.25">
      <c r="A15" s="82"/>
      <c r="B15" s="75"/>
      <c r="C15" s="75"/>
      <c r="D15" s="16" t="s">
        <v>32</v>
      </c>
      <c r="E15" s="30"/>
      <c r="F15" s="23">
        <v>110</v>
      </c>
      <c r="G15" s="23">
        <v>60</v>
      </c>
      <c r="H15" s="23">
        <v>140</v>
      </c>
      <c r="I15" s="23">
        <v>100</v>
      </c>
      <c r="J15" s="23">
        <v>80</v>
      </c>
      <c r="K15" s="23">
        <v>100</v>
      </c>
      <c r="L15" s="23">
        <v>120</v>
      </c>
      <c r="M15" s="23">
        <v>90</v>
      </c>
      <c r="N15" s="23">
        <v>0</v>
      </c>
      <c r="O15" s="23">
        <v>0</v>
      </c>
      <c r="P15" s="11">
        <f t="shared" si="4"/>
        <v>450</v>
      </c>
      <c r="Q15" s="11">
        <f t="shared" si="3"/>
        <v>350</v>
      </c>
    </row>
    <row r="16" spans="1:17" ht="60" x14ac:dyDescent="0.25">
      <c r="A16" s="5">
        <v>1</v>
      </c>
      <c r="B16" s="75"/>
      <c r="C16" s="75"/>
      <c r="D16" s="16" t="s">
        <v>33</v>
      </c>
      <c r="E16" s="30" t="s">
        <v>160</v>
      </c>
      <c r="F16" s="27">
        <v>0</v>
      </c>
      <c r="G16" s="27">
        <v>0</v>
      </c>
      <c r="H16" s="27">
        <v>590</v>
      </c>
      <c r="I16" s="27">
        <v>100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5">
        <f>SUM(F16,H16,J16,L16,N16)</f>
        <v>590</v>
      </c>
      <c r="Q16" s="8">
        <f>SUM(G16,I16,K16,M16,O16)</f>
        <v>100</v>
      </c>
    </row>
    <row r="17" spans="1:17" s="4" customFormat="1" ht="45" x14ac:dyDescent="0.25">
      <c r="A17" s="49"/>
      <c r="B17" s="72">
        <v>2</v>
      </c>
      <c r="C17" s="72" t="s">
        <v>3</v>
      </c>
      <c r="D17" s="49" t="s">
        <v>182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>
        <f t="shared" ref="P17:P18" si="5">SUM(F17,H17,J17,L17,N17)</f>
        <v>0</v>
      </c>
      <c r="Q17" s="49">
        <f t="shared" ref="Q17:Q18" si="6">SUM(G17,I17,K17,M17,O17)</f>
        <v>0</v>
      </c>
    </row>
    <row r="18" spans="1:17" s="4" customFormat="1" ht="45" x14ac:dyDescent="0.25">
      <c r="A18" s="49"/>
      <c r="B18" s="73"/>
      <c r="C18" s="73"/>
      <c r="D18" s="49" t="s">
        <v>184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>
        <f t="shared" si="5"/>
        <v>0</v>
      </c>
      <c r="Q18" s="49">
        <f t="shared" si="6"/>
        <v>0</v>
      </c>
    </row>
    <row r="19" spans="1:17" ht="45" x14ac:dyDescent="0.25">
      <c r="A19" s="5">
        <v>2</v>
      </c>
      <c r="B19" s="74"/>
      <c r="C19" s="74"/>
      <c r="D19" s="16" t="s">
        <v>34</v>
      </c>
      <c r="E19" s="30">
        <v>4</v>
      </c>
      <c r="F19" s="27">
        <v>3</v>
      </c>
      <c r="G19" s="27">
        <v>280</v>
      </c>
      <c r="H19" s="27">
        <v>1</v>
      </c>
      <c r="I19" s="27">
        <v>40</v>
      </c>
      <c r="J19" s="27">
        <v>2</v>
      </c>
      <c r="K19" s="27">
        <v>342</v>
      </c>
      <c r="L19" s="27">
        <v>2</v>
      </c>
      <c r="M19" s="27">
        <v>4030</v>
      </c>
      <c r="N19" s="27">
        <v>2</v>
      </c>
      <c r="O19" s="27">
        <v>250</v>
      </c>
      <c r="P19" s="8">
        <f t="shared" ref="P19:P30" si="7">SUM(F19,H19,J19,L19,N19)</f>
        <v>10</v>
      </c>
      <c r="Q19" s="8">
        <f t="shared" ref="Q19:Q30" si="8">SUM(G19,I19,K19,M19,O19)</f>
        <v>4942</v>
      </c>
    </row>
    <row r="20" spans="1:17" ht="45" x14ac:dyDescent="0.25">
      <c r="A20" s="5">
        <v>3</v>
      </c>
      <c r="B20" s="16">
        <v>3</v>
      </c>
      <c r="C20" s="16" t="s">
        <v>4</v>
      </c>
      <c r="D20" s="16" t="s">
        <v>35</v>
      </c>
      <c r="E20" s="30">
        <v>4</v>
      </c>
      <c r="F20" s="27">
        <v>0</v>
      </c>
      <c r="G20" s="27">
        <v>0</v>
      </c>
      <c r="H20" s="27">
        <v>0</v>
      </c>
      <c r="I20" s="27">
        <v>0</v>
      </c>
      <c r="J20" s="27">
        <v>8</v>
      </c>
      <c r="K20" s="27">
        <v>1100</v>
      </c>
      <c r="L20" s="27">
        <v>0</v>
      </c>
      <c r="M20" s="27">
        <v>0</v>
      </c>
      <c r="N20" s="27">
        <v>0</v>
      </c>
      <c r="O20" s="27">
        <v>0</v>
      </c>
      <c r="P20" s="8">
        <f t="shared" si="7"/>
        <v>8</v>
      </c>
      <c r="Q20" s="8">
        <f t="shared" si="8"/>
        <v>1100</v>
      </c>
    </row>
    <row r="21" spans="1:17" ht="45" x14ac:dyDescent="0.25">
      <c r="A21" s="5">
        <v>4</v>
      </c>
      <c r="B21" s="16">
        <v>4</v>
      </c>
      <c r="C21" s="16" t="s">
        <v>5</v>
      </c>
      <c r="D21" s="16" t="s">
        <v>35</v>
      </c>
      <c r="E21" s="30">
        <v>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1</v>
      </c>
      <c r="M21" s="27">
        <v>250</v>
      </c>
      <c r="N21" s="27">
        <v>0</v>
      </c>
      <c r="O21" s="27">
        <v>0</v>
      </c>
      <c r="P21" s="8">
        <f t="shared" si="7"/>
        <v>1</v>
      </c>
      <c r="Q21" s="8">
        <f t="shared" si="8"/>
        <v>250</v>
      </c>
    </row>
    <row r="22" spans="1:17" ht="45" x14ac:dyDescent="0.25">
      <c r="A22" s="5">
        <v>5</v>
      </c>
      <c r="B22" s="16">
        <v>5</v>
      </c>
      <c r="C22" s="16" t="s">
        <v>152</v>
      </c>
      <c r="D22" s="16" t="s">
        <v>36</v>
      </c>
      <c r="E22" s="30">
        <v>25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8">
        <f t="shared" si="7"/>
        <v>0</v>
      </c>
      <c r="Q22" s="8">
        <f t="shared" si="8"/>
        <v>0</v>
      </c>
    </row>
    <row r="23" spans="1:17" ht="30" x14ac:dyDescent="0.25">
      <c r="A23" s="5">
        <v>6</v>
      </c>
      <c r="B23" s="16">
        <v>6</v>
      </c>
      <c r="C23" s="16" t="s">
        <v>153</v>
      </c>
      <c r="D23" s="16" t="s">
        <v>36</v>
      </c>
      <c r="E23" s="30">
        <v>25</v>
      </c>
      <c r="F23" s="27">
        <v>6</v>
      </c>
      <c r="G23" s="27">
        <v>256</v>
      </c>
      <c r="H23" s="27">
        <v>12</v>
      </c>
      <c r="I23" s="27">
        <v>1074</v>
      </c>
      <c r="J23" s="27">
        <v>10</v>
      </c>
      <c r="K23" s="27">
        <v>902</v>
      </c>
      <c r="L23" s="27">
        <v>10</v>
      </c>
      <c r="M23" s="27">
        <v>996</v>
      </c>
      <c r="N23" s="27">
        <v>11</v>
      </c>
      <c r="O23" s="27">
        <v>1020</v>
      </c>
      <c r="P23" s="8">
        <f t="shared" si="7"/>
        <v>49</v>
      </c>
      <c r="Q23" s="8">
        <f t="shared" si="8"/>
        <v>4248</v>
      </c>
    </row>
    <row r="24" spans="1:17" ht="30" x14ac:dyDescent="0.25">
      <c r="A24" s="5">
        <v>7</v>
      </c>
      <c r="B24" s="72">
        <v>7</v>
      </c>
      <c r="C24" s="72" t="s">
        <v>154</v>
      </c>
      <c r="D24" s="33" t="s">
        <v>36</v>
      </c>
      <c r="E24" s="30">
        <v>25</v>
      </c>
      <c r="F24" s="27">
        <v>6</v>
      </c>
      <c r="G24" s="27">
        <v>256</v>
      </c>
      <c r="H24" s="27">
        <v>12</v>
      </c>
      <c r="I24" s="27">
        <v>1074</v>
      </c>
      <c r="J24" s="27">
        <v>10</v>
      </c>
      <c r="K24" s="27">
        <v>902</v>
      </c>
      <c r="L24" s="27">
        <v>10</v>
      </c>
      <c r="M24" s="27">
        <v>996</v>
      </c>
      <c r="N24" s="27">
        <v>11</v>
      </c>
      <c r="O24" s="27">
        <v>1020</v>
      </c>
      <c r="P24" s="8">
        <f t="shared" si="7"/>
        <v>49</v>
      </c>
      <c r="Q24" s="8">
        <f t="shared" si="8"/>
        <v>4248</v>
      </c>
    </row>
    <row r="25" spans="1:17" s="4" customFormat="1" ht="45" x14ac:dyDescent="0.25">
      <c r="A25" s="33"/>
      <c r="B25" s="73"/>
      <c r="C25" s="73"/>
      <c r="D25" s="33" t="s">
        <v>177</v>
      </c>
      <c r="E25" s="33"/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f t="shared" ref="P25:P26" si="9">SUM(F25,H25,J25,L25,N25)</f>
        <v>0</v>
      </c>
      <c r="Q25" s="33">
        <f t="shared" ref="Q25:Q26" si="10">SUM(G25,I25,K25,M25,O25)</f>
        <v>0</v>
      </c>
    </row>
    <row r="26" spans="1:17" s="4" customFormat="1" ht="45" x14ac:dyDescent="0.25">
      <c r="A26" s="33"/>
      <c r="B26" s="73"/>
      <c r="C26" s="73"/>
      <c r="D26" s="34" t="s">
        <v>155</v>
      </c>
      <c r="E26" s="33"/>
      <c r="F26" s="33">
        <v>0</v>
      </c>
      <c r="G26" s="33">
        <v>0</v>
      </c>
      <c r="H26" s="33">
        <v>0</v>
      </c>
      <c r="I26" s="33">
        <v>0</v>
      </c>
      <c r="J26" s="33">
        <v>131</v>
      </c>
      <c r="K26" s="33">
        <v>555</v>
      </c>
      <c r="L26" s="33">
        <v>0</v>
      </c>
      <c r="M26" s="33">
        <v>0</v>
      </c>
      <c r="N26" s="33">
        <v>0</v>
      </c>
      <c r="O26" s="33">
        <v>0</v>
      </c>
      <c r="P26" s="33">
        <f t="shared" si="9"/>
        <v>131</v>
      </c>
      <c r="Q26" s="33">
        <f t="shared" si="10"/>
        <v>555</v>
      </c>
    </row>
    <row r="27" spans="1:17" ht="30" x14ac:dyDescent="0.25">
      <c r="A27" s="5">
        <v>8</v>
      </c>
      <c r="B27" s="74"/>
      <c r="C27" s="74"/>
      <c r="D27" s="12" t="s">
        <v>178</v>
      </c>
      <c r="E27" s="30"/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8">
        <f t="shared" si="7"/>
        <v>0</v>
      </c>
      <c r="Q27" s="8">
        <f t="shared" si="8"/>
        <v>0</v>
      </c>
    </row>
    <row r="28" spans="1:17" ht="30" x14ac:dyDescent="0.25">
      <c r="A28" s="5">
        <v>9</v>
      </c>
      <c r="B28" s="16">
        <v>8</v>
      </c>
      <c r="C28" s="16" t="s">
        <v>156</v>
      </c>
      <c r="D28" s="16" t="s">
        <v>36</v>
      </c>
      <c r="E28" s="30">
        <v>25</v>
      </c>
      <c r="F28" s="27">
        <v>3</v>
      </c>
      <c r="G28" s="27">
        <v>280</v>
      </c>
      <c r="H28" s="27">
        <v>12</v>
      </c>
      <c r="I28" s="27">
        <v>1074</v>
      </c>
      <c r="J28" s="27">
        <v>10</v>
      </c>
      <c r="K28" s="27">
        <v>902</v>
      </c>
      <c r="L28" s="27">
        <v>10</v>
      </c>
      <c r="M28" s="27">
        <v>996</v>
      </c>
      <c r="N28" s="27">
        <v>11</v>
      </c>
      <c r="O28" s="27">
        <v>1020</v>
      </c>
      <c r="P28" s="8">
        <f t="shared" si="7"/>
        <v>46</v>
      </c>
      <c r="Q28" s="8">
        <f t="shared" si="8"/>
        <v>4272</v>
      </c>
    </row>
    <row r="29" spans="1:17" ht="45" x14ac:dyDescent="0.25">
      <c r="A29" s="5">
        <v>10</v>
      </c>
      <c r="B29" s="16">
        <v>9</v>
      </c>
      <c r="C29" s="16" t="s">
        <v>157</v>
      </c>
      <c r="D29" s="16" t="s">
        <v>158</v>
      </c>
      <c r="E29" s="30">
        <v>20</v>
      </c>
      <c r="F29" s="5">
        <v>3</v>
      </c>
      <c r="G29" s="5">
        <v>26</v>
      </c>
      <c r="H29" s="5">
        <v>5</v>
      </c>
      <c r="I29" s="5">
        <v>26</v>
      </c>
      <c r="J29" s="5">
        <v>4</v>
      </c>
      <c r="K29" s="5">
        <v>26</v>
      </c>
      <c r="L29" s="5">
        <v>2</v>
      </c>
      <c r="M29" s="5">
        <v>26</v>
      </c>
      <c r="N29" s="5">
        <v>5</v>
      </c>
      <c r="O29" s="5">
        <v>27</v>
      </c>
      <c r="P29" s="8">
        <f t="shared" si="7"/>
        <v>19</v>
      </c>
      <c r="Q29" s="8">
        <f t="shared" si="8"/>
        <v>131</v>
      </c>
    </row>
    <row r="30" spans="1:17" ht="30" x14ac:dyDescent="0.25">
      <c r="A30" s="5">
        <v>11</v>
      </c>
      <c r="B30" s="16">
        <v>10</v>
      </c>
      <c r="C30" s="16" t="s">
        <v>6</v>
      </c>
      <c r="D30" s="16" t="s">
        <v>37</v>
      </c>
      <c r="E30" s="30">
        <v>1</v>
      </c>
      <c r="F30" s="27">
        <v>0</v>
      </c>
      <c r="G30" s="27">
        <v>0</v>
      </c>
      <c r="H30" s="27">
        <v>0</v>
      </c>
      <c r="I30" s="27">
        <v>0</v>
      </c>
      <c r="J30" s="27">
        <v>1</v>
      </c>
      <c r="K30" s="27">
        <v>1200</v>
      </c>
      <c r="L30" s="27">
        <v>0</v>
      </c>
      <c r="M30" s="27">
        <v>0</v>
      </c>
      <c r="N30" s="27">
        <v>0</v>
      </c>
      <c r="O30" s="27">
        <v>0</v>
      </c>
      <c r="P30" s="8">
        <f t="shared" si="7"/>
        <v>1</v>
      </c>
      <c r="Q30" s="8">
        <f t="shared" si="8"/>
        <v>1200</v>
      </c>
    </row>
    <row r="31" spans="1:17" s="4" customFormat="1" ht="30" x14ac:dyDescent="0.25">
      <c r="A31" s="27"/>
      <c r="B31" s="72">
        <v>11</v>
      </c>
      <c r="C31" s="72" t="s">
        <v>172</v>
      </c>
      <c r="D31" s="27" t="s">
        <v>173</v>
      </c>
      <c r="E31" s="30"/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f t="shared" ref="P31:P32" si="11">SUM(F31,H31,J31,L31,N31)</f>
        <v>0</v>
      </c>
      <c r="Q31" s="27">
        <f t="shared" ref="Q31:Q32" si="12">SUM(G31,I31,K31,M31,O31)</f>
        <v>0</v>
      </c>
    </row>
    <row r="32" spans="1:17" s="4" customFormat="1" ht="45" x14ac:dyDescent="0.25">
      <c r="A32" s="27"/>
      <c r="B32" s="74"/>
      <c r="C32" s="74"/>
      <c r="D32" s="27" t="s">
        <v>174</v>
      </c>
      <c r="E32" s="30" t="s">
        <v>175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f t="shared" si="11"/>
        <v>0</v>
      </c>
      <c r="Q32" s="27">
        <f t="shared" si="12"/>
        <v>0</v>
      </c>
    </row>
    <row r="33" spans="1:17" ht="15" customHeight="1" x14ac:dyDescent="0.25">
      <c r="A33" s="82" t="s">
        <v>0</v>
      </c>
      <c r="B33" s="82" t="s">
        <v>0</v>
      </c>
      <c r="C33" s="82" t="s">
        <v>65</v>
      </c>
      <c r="D33" s="82" t="s">
        <v>18</v>
      </c>
      <c r="E33" s="82" t="s">
        <v>167</v>
      </c>
      <c r="F33" s="82" t="s">
        <v>19</v>
      </c>
      <c r="G33" s="82"/>
      <c r="H33" s="82" t="s">
        <v>22</v>
      </c>
      <c r="I33" s="82"/>
      <c r="J33" s="82" t="s">
        <v>23</v>
      </c>
      <c r="K33" s="82"/>
      <c r="L33" s="82" t="s">
        <v>24</v>
      </c>
      <c r="M33" s="82"/>
      <c r="N33" s="82" t="s">
        <v>25</v>
      </c>
      <c r="O33" s="82"/>
      <c r="P33" s="82" t="s">
        <v>80</v>
      </c>
      <c r="Q33" s="82"/>
    </row>
    <row r="34" spans="1:17" ht="15" customHeight="1" x14ac:dyDescent="0.25">
      <c r="A34" s="82"/>
      <c r="B34" s="82"/>
      <c r="C34" s="82"/>
      <c r="D34" s="82"/>
      <c r="E34" s="82"/>
      <c r="F34" s="82" t="s">
        <v>74</v>
      </c>
      <c r="G34" s="82"/>
      <c r="H34" s="82" t="s">
        <v>75</v>
      </c>
      <c r="I34" s="82"/>
      <c r="J34" s="82" t="s">
        <v>76</v>
      </c>
      <c r="K34" s="82"/>
      <c r="L34" s="82" t="s">
        <v>77</v>
      </c>
      <c r="M34" s="82"/>
      <c r="N34" s="82" t="s">
        <v>81</v>
      </c>
      <c r="O34" s="82"/>
      <c r="P34" s="82" t="s">
        <v>79</v>
      </c>
      <c r="Q34" s="82"/>
    </row>
    <row r="35" spans="1:17" ht="45" x14ac:dyDescent="0.25">
      <c r="A35" s="82"/>
      <c r="B35" s="82"/>
      <c r="C35" s="82"/>
      <c r="D35" s="82"/>
      <c r="E35" s="82"/>
      <c r="F35" s="6" t="s">
        <v>20</v>
      </c>
      <c r="G35" s="6" t="s">
        <v>21</v>
      </c>
      <c r="H35" s="6" t="s">
        <v>20</v>
      </c>
      <c r="I35" s="6" t="s">
        <v>21</v>
      </c>
      <c r="J35" s="6" t="s">
        <v>20</v>
      </c>
      <c r="K35" s="6" t="s">
        <v>21</v>
      </c>
      <c r="L35" s="6" t="s">
        <v>20</v>
      </c>
      <c r="M35" s="6" t="s">
        <v>21</v>
      </c>
      <c r="N35" s="6" t="s">
        <v>20</v>
      </c>
      <c r="O35" s="6" t="s">
        <v>21</v>
      </c>
      <c r="P35" s="6" t="s">
        <v>27</v>
      </c>
      <c r="Q35" s="6" t="s">
        <v>28</v>
      </c>
    </row>
    <row r="36" spans="1:17" ht="30" customHeight="1" x14ac:dyDescent="0.25">
      <c r="A36" s="75">
        <v>2</v>
      </c>
      <c r="B36" s="72">
        <v>1</v>
      </c>
      <c r="C36" s="72" t="s">
        <v>7</v>
      </c>
      <c r="D36" s="20" t="s">
        <v>38</v>
      </c>
      <c r="E36" s="30"/>
      <c r="F36" s="22">
        <v>5</v>
      </c>
      <c r="G36" s="22">
        <v>5</v>
      </c>
      <c r="H36" s="22">
        <v>2</v>
      </c>
      <c r="I36" s="22">
        <v>2</v>
      </c>
      <c r="J36" s="22">
        <v>2</v>
      </c>
      <c r="K36" s="22">
        <v>2</v>
      </c>
      <c r="L36" s="22">
        <v>2</v>
      </c>
      <c r="M36" s="22">
        <v>2</v>
      </c>
      <c r="N36" s="29">
        <v>3</v>
      </c>
      <c r="O36" s="22">
        <v>3</v>
      </c>
      <c r="P36" s="22">
        <f>SUM(F36,H36,J36,L36,N36)</f>
        <v>14</v>
      </c>
      <c r="Q36" s="22">
        <f>SUM(G36,I36,K36,M36,O36)</f>
        <v>14</v>
      </c>
    </row>
    <row r="37" spans="1:17" x14ac:dyDescent="0.25">
      <c r="A37" s="75"/>
      <c r="B37" s="73"/>
      <c r="C37" s="73"/>
      <c r="D37" s="20" t="s">
        <v>39</v>
      </c>
      <c r="E37" s="14">
        <v>0.4</v>
      </c>
      <c r="F37" s="22">
        <v>3</v>
      </c>
      <c r="G37" s="22">
        <v>3</v>
      </c>
      <c r="H37" s="22">
        <v>3</v>
      </c>
      <c r="I37" s="22">
        <v>3</v>
      </c>
      <c r="J37" s="22">
        <v>3</v>
      </c>
      <c r="K37" s="22">
        <v>3</v>
      </c>
      <c r="L37" s="22">
        <v>0</v>
      </c>
      <c r="M37" s="22">
        <v>0</v>
      </c>
      <c r="N37" s="29">
        <v>0</v>
      </c>
      <c r="O37" s="22">
        <v>0</v>
      </c>
      <c r="P37" s="22">
        <f t="shared" ref="P37:P58" si="13">SUM(F37,H37,J37,L37,N37)</f>
        <v>9</v>
      </c>
      <c r="Q37" s="22">
        <f t="shared" ref="Q37:Q58" si="14">SUM(G37,I37,K37,M37,O37)</f>
        <v>9</v>
      </c>
    </row>
    <row r="38" spans="1:17" ht="30" x14ac:dyDescent="0.25">
      <c r="A38" s="75"/>
      <c r="B38" s="73"/>
      <c r="C38" s="73"/>
      <c r="D38" s="12" t="s">
        <v>165</v>
      </c>
      <c r="E38" s="14">
        <v>0</v>
      </c>
      <c r="F38" s="22">
        <v>3</v>
      </c>
      <c r="G38" s="22">
        <v>3</v>
      </c>
      <c r="H38" s="22">
        <v>3</v>
      </c>
      <c r="I38" s="22">
        <v>3</v>
      </c>
      <c r="J38" s="22">
        <v>5</v>
      </c>
      <c r="K38" s="22">
        <v>5</v>
      </c>
      <c r="L38" s="22">
        <v>6</v>
      </c>
      <c r="M38" s="22">
        <v>6</v>
      </c>
      <c r="N38" s="29">
        <v>8</v>
      </c>
      <c r="O38" s="22">
        <v>8</v>
      </c>
      <c r="P38" s="22">
        <f>N38</f>
        <v>8</v>
      </c>
      <c r="Q38" s="22">
        <f>O38</f>
        <v>8</v>
      </c>
    </row>
    <row r="39" spans="1:17" ht="30" customHeight="1" x14ac:dyDescent="0.25">
      <c r="A39" s="75">
        <v>3</v>
      </c>
      <c r="B39" s="73"/>
      <c r="C39" s="73"/>
      <c r="D39" s="20" t="s">
        <v>40</v>
      </c>
      <c r="E39" s="30" t="s">
        <v>161</v>
      </c>
      <c r="F39" s="22">
        <v>2</v>
      </c>
      <c r="G39" s="22">
        <v>2</v>
      </c>
      <c r="H39" s="22">
        <v>2</v>
      </c>
      <c r="I39" s="22">
        <v>2</v>
      </c>
      <c r="J39" s="22">
        <v>0</v>
      </c>
      <c r="K39" s="22">
        <v>0</v>
      </c>
      <c r="L39" s="22">
        <v>1</v>
      </c>
      <c r="M39" s="22">
        <v>1</v>
      </c>
      <c r="N39" s="29">
        <v>1</v>
      </c>
      <c r="O39" s="22">
        <v>1</v>
      </c>
      <c r="P39" s="22">
        <f t="shared" si="13"/>
        <v>6</v>
      </c>
      <c r="Q39" s="22">
        <f t="shared" si="14"/>
        <v>6</v>
      </c>
    </row>
    <row r="40" spans="1:17" s="4" customFormat="1" ht="72" customHeight="1" x14ac:dyDescent="0.25">
      <c r="A40" s="75"/>
      <c r="B40" s="74"/>
      <c r="C40" s="74"/>
      <c r="D40" s="32" t="s">
        <v>176</v>
      </c>
      <c r="E40" s="32"/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9">
        <v>1</v>
      </c>
      <c r="O40" s="22">
        <v>1</v>
      </c>
      <c r="P40" s="22">
        <f t="shared" ref="P40" si="15">SUM(F40,H40,J40,L40,N40)</f>
        <v>1</v>
      </c>
      <c r="Q40" s="22">
        <f t="shared" ref="Q40" si="16">SUM(G40,I40,K40,M40,O40)</f>
        <v>1</v>
      </c>
    </row>
    <row r="41" spans="1:17" ht="45" x14ac:dyDescent="0.25">
      <c r="A41" s="75"/>
      <c r="B41" s="72">
        <v>2</v>
      </c>
      <c r="C41" s="72" t="s">
        <v>8</v>
      </c>
      <c r="D41" s="20" t="s">
        <v>41</v>
      </c>
      <c r="E41" s="30"/>
      <c r="F41" s="22">
        <v>4</v>
      </c>
      <c r="G41" s="22">
        <v>4</v>
      </c>
      <c r="H41" s="22">
        <v>11</v>
      </c>
      <c r="I41" s="22">
        <v>11</v>
      </c>
      <c r="J41" s="22">
        <v>3</v>
      </c>
      <c r="K41" s="22">
        <v>3</v>
      </c>
      <c r="L41" s="22">
        <v>7</v>
      </c>
      <c r="M41" s="22">
        <v>7</v>
      </c>
      <c r="N41" s="29">
        <v>8</v>
      </c>
      <c r="O41" s="22">
        <v>8</v>
      </c>
      <c r="P41" s="22">
        <f t="shared" si="13"/>
        <v>33</v>
      </c>
      <c r="Q41" s="22">
        <f t="shared" si="14"/>
        <v>33</v>
      </c>
    </row>
    <row r="42" spans="1:17" ht="45" x14ac:dyDescent="0.25">
      <c r="A42" s="75"/>
      <c r="B42" s="73"/>
      <c r="C42" s="73"/>
      <c r="D42" s="20" t="s">
        <v>42</v>
      </c>
      <c r="E42" s="30" t="s">
        <v>162</v>
      </c>
      <c r="F42" s="22">
        <v>4</v>
      </c>
      <c r="G42" s="22">
        <v>4</v>
      </c>
      <c r="H42" s="22">
        <v>11</v>
      </c>
      <c r="I42" s="22">
        <v>11</v>
      </c>
      <c r="J42" s="22">
        <v>3</v>
      </c>
      <c r="K42" s="22">
        <v>3</v>
      </c>
      <c r="L42" s="22">
        <v>7</v>
      </c>
      <c r="M42" s="22">
        <v>7</v>
      </c>
      <c r="N42" s="29">
        <v>8</v>
      </c>
      <c r="O42" s="22">
        <v>8</v>
      </c>
      <c r="P42" s="22">
        <f t="shared" si="13"/>
        <v>33</v>
      </c>
      <c r="Q42" s="22">
        <f t="shared" si="14"/>
        <v>33</v>
      </c>
    </row>
    <row r="43" spans="1:17" ht="45" customHeight="1" x14ac:dyDescent="0.25">
      <c r="A43" s="5">
        <v>4</v>
      </c>
      <c r="B43" s="73"/>
      <c r="C43" s="73"/>
      <c r="D43" s="12" t="s">
        <v>166</v>
      </c>
      <c r="F43" s="22">
        <v>157</v>
      </c>
      <c r="G43" s="22">
        <v>157</v>
      </c>
      <c r="H43" s="22">
        <v>168</v>
      </c>
      <c r="I43" s="22">
        <v>168</v>
      </c>
      <c r="J43" s="22">
        <v>171</v>
      </c>
      <c r="K43" s="22">
        <v>171</v>
      </c>
      <c r="L43" s="22">
        <v>177</v>
      </c>
      <c r="M43" s="22">
        <v>177</v>
      </c>
      <c r="N43" s="29">
        <v>184</v>
      </c>
      <c r="O43" s="22">
        <v>184</v>
      </c>
      <c r="P43" s="22">
        <f>N43</f>
        <v>184</v>
      </c>
      <c r="Q43" s="22">
        <f>O43</f>
        <v>184</v>
      </c>
    </row>
    <row r="44" spans="1:17" ht="45" x14ac:dyDescent="0.25">
      <c r="A44" s="5">
        <v>5</v>
      </c>
      <c r="B44" s="73"/>
      <c r="C44" s="73"/>
      <c r="D44" s="20" t="s">
        <v>43</v>
      </c>
      <c r="E44" s="30"/>
      <c r="F44" s="22">
        <v>1</v>
      </c>
      <c r="G44" s="22">
        <v>1</v>
      </c>
      <c r="H44" s="22">
        <v>0</v>
      </c>
      <c r="I44" s="22">
        <v>0</v>
      </c>
      <c r="J44" s="22">
        <v>0</v>
      </c>
      <c r="K44" s="22">
        <v>0</v>
      </c>
      <c r="L44" s="22">
        <v>1</v>
      </c>
      <c r="M44" s="22">
        <v>1</v>
      </c>
      <c r="N44" s="29">
        <v>0</v>
      </c>
      <c r="O44" s="22">
        <v>0</v>
      </c>
      <c r="P44" s="22">
        <f t="shared" si="13"/>
        <v>2</v>
      </c>
      <c r="Q44" s="22">
        <f t="shared" si="14"/>
        <v>2</v>
      </c>
    </row>
    <row r="45" spans="1:17" s="4" customFormat="1" ht="60" x14ac:dyDescent="0.25">
      <c r="A45" s="41"/>
      <c r="B45" s="74"/>
      <c r="C45" s="74"/>
      <c r="D45" s="41" t="s">
        <v>181</v>
      </c>
      <c r="E45" s="41"/>
      <c r="F45" s="22"/>
      <c r="G45" s="22"/>
      <c r="H45" s="22"/>
      <c r="I45" s="22"/>
      <c r="J45" s="22"/>
      <c r="K45" s="22"/>
      <c r="L45" s="22"/>
      <c r="M45" s="22"/>
      <c r="N45" s="29"/>
      <c r="O45" s="22"/>
      <c r="P45" s="22">
        <f t="shared" ref="P45" si="17">SUM(F45,H45,J45,L45,N45)</f>
        <v>0</v>
      </c>
      <c r="Q45" s="22">
        <f t="shared" ref="Q45" si="18">SUM(G45,I45,K45,M45,O45)</f>
        <v>0</v>
      </c>
    </row>
    <row r="46" spans="1:17" ht="45" x14ac:dyDescent="0.25">
      <c r="A46" s="5">
        <v>6</v>
      </c>
      <c r="B46" s="72">
        <v>3</v>
      </c>
      <c r="C46" s="72" t="s">
        <v>9</v>
      </c>
      <c r="D46" s="20" t="s">
        <v>163</v>
      </c>
      <c r="E46" s="30"/>
      <c r="F46" s="29">
        <v>0</v>
      </c>
      <c r="G46" s="29">
        <v>0</v>
      </c>
      <c r="H46" s="29">
        <v>6</v>
      </c>
      <c r="I46" s="29">
        <v>6</v>
      </c>
      <c r="J46" s="29">
        <v>7</v>
      </c>
      <c r="K46" s="29">
        <v>7</v>
      </c>
      <c r="L46" s="29">
        <v>2</v>
      </c>
      <c r="M46" s="29">
        <v>2</v>
      </c>
      <c r="N46" s="29">
        <v>4</v>
      </c>
      <c r="O46" s="29">
        <v>4</v>
      </c>
      <c r="P46" s="22">
        <f t="shared" si="13"/>
        <v>19</v>
      </c>
      <c r="Q46" s="22">
        <f t="shared" si="14"/>
        <v>19</v>
      </c>
    </row>
    <row r="47" spans="1:17" ht="30" customHeight="1" x14ac:dyDescent="0.25">
      <c r="A47" s="75">
        <v>7</v>
      </c>
      <c r="B47" s="74"/>
      <c r="C47" s="74"/>
      <c r="D47" s="20" t="s">
        <v>164</v>
      </c>
      <c r="E47" s="30"/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9">
        <v>1</v>
      </c>
      <c r="O47" s="22">
        <v>1</v>
      </c>
      <c r="P47" s="22">
        <f t="shared" si="13"/>
        <v>1</v>
      </c>
      <c r="Q47" s="22">
        <f t="shared" si="14"/>
        <v>1</v>
      </c>
    </row>
    <row r="48" spans="1:17" ht="45" x14ac:dyDescent="0.25">
      <c r="A48" s="75"/>
      <c r="B48" s="20">
        <v>4</v>
      </c>
      <c r="C48" s="20" t="s">
        <v>10</v>
      </c>
      <c r="D48" s="20" t="s">
        <v>44</v>
      </c>
      <c r="E48" s="14">
        <v>0.05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9">
        <v>0</v>
      </c>
      <c r="O48" s="22">
        <v>0</v>
      </c>
      <c r="P48" s="22">
        <f t="shared" si="13"/>
        <v>0</v>
      </c>
      <c r="Q48" s="22">
        <f t="shared" si="14"/>
        <v>0</v>
      </c>
    </row>
    <row r="49" spans="1:17" ht="30" x14ac:dyDescent="0.25">
      <c r="A49" s="75"/>
      <c r="B49" s="72">
        <v>5</v>
      </c>
      <c r="C49" s="72" t="s">
        <v>11</v>
      </c>
      <c r="D49" s="20" t="s">
        <v>38</v>
      </c>
      <c r="E49" s="30"/>
      <c r="F49" s="22">
        <v>0</v>
      </c>
      <c r="G49" s="22">
        <v>0</v>
      </c>
      <c r="H49" s="22">
        <v>2</v>
      </c>
      <c r="I49" s="22">
        <v>2</v>
      </c>
      <c r="J49" s="22">
        <v>1</v>
      </c>
      <c r="K49" s="22">
        <v>1</v>
      </c>
      <c r="L49" s="22">
        <v>2</v>
      </c>
      <c r="M49" s="22">
        <v>2</v>
      </c>
      <c r="N49" s="29">
        <v>1</v>
      </c>
      <c r="O49" s="22">
        <v>1</v>
      </c>
      <c r="P49" s="22">
        <f t="shared" si="13"/>
        <v>6</v>
      </c>
      <c r="Q49" s="22">
        <f t="shared" si="14"/>
        <v>6</v>
      </c>
    </row>
    <row r="50" spans="1:17" ht="60" x14ac:dyDescent="0.25">
      <c r="A50" s="75"/>
      <c r="B50" s="74"/>
      <c r="C50" s="74"/>
      <c r="D50" s="20" t="s">
        <v>45</v>
      </c>
      <c r="E50" s="30" t="s">
        <v>161</v>
      </c>
      <c r="F50" s="22">
        <v>0</v>
      </c>
      <c r="G50" s="22">
        <v>0</v>
      </c>
      <c r="H50" s="22">
        <v>2</v>
      </c>
      <c r="I50" s="22">
        <v>2</v>
      </c>
      <c r="J50" s="22">
        <v>1</v>
      </c>
      <c r="K50" s="22">
        <v>1</v>
      </c>
      <c r="L50" s="22">
        <v>2</v>
      </c>
      <c r="M50" s="22">
        <v>2</v>
      </c>
      <c r="N50" s="29">
        <v>1</v>
      </c>
      <c r="O50" s="22">
        <v>1</v>
      </c>
      <c r="P50" s="22">
        <f t="shared" si="13"/>
        <v>6</v>
      </c>
      <c r="Q50" s="22">
        <f t="shared" si="14"/>
        <v>6</v>
      </c>
    </row>
    <row r="51" spans="1:17" ht="45" x14ac:dyDescent="0.25">
      <c r="A51" s="75"/>
      <c r="B51" s="75">
        <v>6</v>
      </c>
      <c r="C51" s="75" t="s">
        <v>12</v>
      </c>
      <c r="D51" s="20" t="s">
        <v>46</v>
      </c>
      <c r="E51" s="30"/>
      <c r="F51" s="29">
        <v>0</v>
      </c>
      <c r="G51" s="29">
        <v>0</v>
      </c>
      <c r="H51" s="29">
        <v>4</v>
      </c>
      <c r="I51" s="29">
        <v>4</v>
      </c>
      <c r="J51" s="29">
        <v>3</v>
      </c>
      <c r="K51" s="29">
        <v>3</v>
      </c>
      <c r="L51" s="29">
        <v>3</v>
      </c>
      <c r="M51" s="29">
        <v>3</v>
      </c>
      <c r="N51" s="29">
        <v>0</v>
      </c>
      <c r="O51" s="29">
        <v>0</v>
      </c>
      <c r="P51" s="22">
        <f t="shared" si="13"/>
        <v>10</v>
      </c>
      <c r="Q51" s="22">
        <f t="shared" si="14"/>
        <v>10</v>
      </c>
    </row>
    <row r="52" spans="1:17" ht="55.5" customHeight="1" x14ac:dyDescent="0.25">
      <c r="A52" s="75">
        <v>8</v>
      </c>
      <c r="B52" s="75"/>
      <c r="C52" s="75"/>
      <c r="D52" s="20" t="s">
        <v>47</v>
      </c>
      <c r="E52" s="30" t="s">
        <v>169</v>
      </c>
      <c r="F52" s="29">
        <v>0</v>
      </c>
      <c r="G52" s="29">
        <v>0</v>
      </c>
      <c r="H52" s="29">
        <v>0</v>
      </c>
      <c r="I52" s="29">
        <v>0</v>
      </c>
      <c r="J52" s="29">
        <v>1</v>
      </c>
      <c r="K52" s="29">
        <v>1</v>
      </c>
      <c r="L52" s="29">
        <v>1</v>
      </c>
      <c r="M52" s="29">
        <v>1</v>
      </c>
      <c r="N52" s="29">
        <v>0</v>
      </c>
      <c r="O52" s="29">
        <v>0</v>
      </c>
      <c r="P52" s="22">
        <f t="shared" si="13"/>
        <v>2</v>
      </c>
      <c r="Q52" s="22">
        <f t="shared" si="14"/>
        <v>2</v>
      </c>
    </row>
    <row r="53" spans="1:17" ht="75" x14ac:dyDescent="0.25">
      <c r="A53" s="75"/>
      <c r="B53" s="75"/>
      <c r="C53" s="75"/>
      <c r="D53" s="20" t="s">
        <v>48</v>
      </c>
      <c r="E53" s="30" t="s">
        <v>168</v>
      </c>
      <c r="F53" s="29">
        <v>0</v>
      </c>
      <c r="G53" s="29">
        <v>0</v>
      </c>
      <c r="H53" s="29">
        <v>0</v>
      </c>
      <c r="I53" s="29">
        <v>0</v>
      </c>
      <c r="J53" s="29">
        <v>1</v>
      </c>
      <c r="K53" s="29">
        <v>1</v>
      </c>
      <c r="L53" s="29">
        <v>1</v>
      </c>
      <c r="M53" s="29">
        <v>1</v>
      </c>
      <c r="N53" s="29">
        <v>0</v>
      </c>
      <c r="O53" s="29">
        <v>0</v>
      </c>
      <c r="P53" s="22">
        <f t="shared" si="13"/>
        <v>2</v>
      </c>
      <c r="Q53" s="22">
        <f t="shared" si="14"/>
        <v>2</v>
      </c>
    </row>
    <row r="54" spans="1:17" ht="30" customHeight="1" x14ac:dyDescent="0.25">
      <c r="A54" s="75"/>
      <c r="B54" s="75"/>
      <c r="C54" s="75"/>
      <c r="D54" s="20" t="s">
        <v>49</v>
      </c>
      <c r="E54" s="30" t="s">
        <v>169</v>
      </c>
      <c r="F54" s="29">
        <v>0</v>
      </c>
      <c r="G54" s="29">
        <v>0</v>
      </c>
      <c r="H54" s="29">
        <v>0</v>
      </c>
      <c r="I54" s="29">
        <v>0</v>
      </c>
      <c r="J54" s="29">
        <v>1</v>
      </c>
      <c r="K54" s="29">
        <v>1</v>
      </c>
      <c r="L54" s="29">
        <v>1</v>
      </c>
      <c r="M54" s="29">
        <v>1</v>
      </c>
      <c r="N54" s="29">
        <v>0</v>
      </c>
      <c r="O54" s="29">
        <v>0</v>
      </c>
      <c r="P54" s="22">
        <f t="shared" si="13"/>
        <v>2</v>
      </c>
      <c r="Q54" s="22">
        <f t="shared" si="14"/>
        <v>2</v>
      </c>
    </row>
    <row r="55" spans="1:17" ht="60" x14ac:dyDescent="0.25">
      <c r="A55" s="75"/>
      <c r="B55" s="75"/>
      <c r="C55" s="75"/>
      <c r="D55" s="20" t="s">
        <v>50</v>
      </c>
      <c r="E55" s="30"/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2">
        <f t="shared" si="13"/>
        <v>0</v>
      </c>
      <c r="Q55" s="22">
        <f t="shared" si="14"/>
        <v>0</v>
      </c>
    </row>
    <row r="56" spans="1:17" ht="30" x14ac:dyDescent="0.25">
      <c r="A56" s="75"/>
      <c r="B56" s="75">
        <v>7</v>
      </c>
      <c r="C56" s="75" t="s">
        <v>13</v>
      </c>
      <c r="D56" s="20" t="s">
        <v>51</v>
      </c>
      <c r="E56" s="30"/>
      <c r="F56" s="29">
        <v>0</v>
      </c>
      <c r="G56" s="29">
        <v>0</v>
      </c>
      <c r="H56" s="29">
        <v>2</v>
      </c>
      <c r="I56" s="29">
        <v>2</v>
      </c>
      <c r="J56" s="29">
        <v>3</v>
      </c>
      <c r="K56" s="29">
        <v>3</v>
      </c>
      <c r="L56" s="29">
        <v>1</v>
      </c>
      <c r="M56" s="29">
        <v>1</v>
      </c>
      <c r="N56" s="29">
        <v>0</v>
      </c>
      <c r="O56" s="29">
        <v>0</v>
      </c>
      <c r="P56" s="22">
        <f t="shared" si="13"/>
        <v>6</v>
      </c>
      <c r="Q56" s="22">
        <f t="shared" si="14"/>
        <v>6</v>
      </c>
    </row>
    <row r="57" spans="1:17" ht="45" x14ac:dyDescent="0.25">
      <c r="A57" s="5">
        <v>9</v>
      </c>
      <c r="B57" s="75"/>
      <c r="C57" s="75"/>
      <c r="D57" s="20" t="s">
        <v>52</v>
      </c>
      <c r="E57" s="30" t="s">
        <v>170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2">
        <f t="shared" si="13"/>
        <v>0</v>
      </c>
      <c r="Q57" s="22">
        <f t="shared" si="14"/>
        <v>0</v>
      </c>
    </row>
    <row r="58" spans="1:17" ht="75" x14ac:dyDescent="0.25">
      <c r="A58" s="5">
        <v>10</v>
      </c>
      <c r="B58" s="75"/>
      <c r="C58" s="75"/>
      <c r="D58" s="20" t="s">
        <v>53</v>
      </c>
      <c r="E58" s="30" t="s">
        <v>170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2">
        <f t="shared" si="13"/>
        <v>0</v>
      </c>
      <c r="Q58" s="22">
        <f t="shared" si="14"/>
        <v>0</v>
      </c>
    </row>
    <row r="59" spans="1:17" ht="60" x14ac:dyDescent="0.25">
      <c r="B59" s="75"/>
      <c r="C59" s="75"/>
      <c r="D59" s="20" t="s">
        <v>54</v>
      </c>
      <c r="E59" s="30"/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22">
        <f t="shared" ref="P59:P60" si="19">SUM(F59,H59,J59,L59,N59)</f>
        <v>0</v>
      </c>
      <c r="Q59" s="22">
        <f t="shared" ref="Q59:Q60" si="20">SUM(G59,I59,K59,M59,O59)</f>
        <v>0</v>
      </c>
    </row>
    <row r="60" spans="1:17" ht="60" x14ac:dyDescent="0.25">
      <c r="B60" s="75"/>
      <c r="C60" s="75"/>
      <c r="D60" s="20" t="s">
        <v>55</v>
      </c>
      <c r="E60" s="30"/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22">
        <f t="shared" si="19"/>
        <v>0</v>
      </c>
      <c r="Q60" s="22">
        <f t="shared" si="20"/>
        <v>0</v>
      </c>
    </row>
    <row r="61" spans="1:17" ht="45" x14ac:dyDescent="0.25">
      <c r="B61" s="20">
        <v>8</v>
      </c>
      <c r="C61" s="20" t="s">
        <v>14</v>
      </c>
      <c r="D61" s="20" t="s">
        <v>56</v>
      </c>
      <c r="E61" s="30"/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22">
        <f t="shared" ref="P61:P62" si="21">SUM(F61,H61,J61,L61,N61)</f>
        <v>0</v>
      </c>
      <c r="Q61" s="22">
        <f t="shared" ref="Q61:Q62" si="22">SUM(G61,I61,K61,M61,O61)</f>
        <v>0</v>
      </c>
    </row>
    <row r="62" spans="1:17" ht="75" x14ac:dyDescent="0.25">
      <c r="B62" s="20">
        <v>9</v>
      </c>
      <c r="C62" s="20" t="s">
        <v>15</v>
      </c>
      <c r="D62" s="20" t="s">
        <v>57</v>
      </c>
      <c r="E62" s="30"/>
      <c r="F62" s="31"/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22">
        <f t="shared" si="21"/>
        <v>0</v>
      </c>
      <c r="Q62" s="22">
        <f t="shared" si="22"/>
        <v>0</v>
      </c>
    </row>
    <row r="63" spans="1:17" x14ac:dyDescent="0.25">
      <c r="F63" s="2"/>
      <c r="G63" s="2"/>
      <c r="H63" s="2"/>
      <c r="I63" s="2"/>
      <c r="J63" s="2"/>
      <c r="K63" s="2"/>
      <c r="L63" s="2"/>
      <c r="M63" s="2"/>
      <c r="N63" s="2"/>
      <c r="O63" s="2"/>
    </row>
  </sheetData>
  <mergeCells count="80">
    <mergeCell ref="C51:C55"/>
    <mergeCell ref="C41:C45"/>
    <mergeCell ref="A1:Q1"/>
    <mergeCell ref="A2:A4"/>
    <mergeCell ref="B2:B4"/>
    <mergeCell ref="C2:C4"/>
    <mergeCell ref="D2:D4"/>
    <mergeCell ref="F2:G2"/>
    <mergeCell ref="H2:I2"/>
    <mergeCell ref="J2:K2"/>
    <mergeCell ref="L2:M2"/>
    <mergeCell ref="N2:O2"/>
    <mergeCell ref="P2:Q2"/>
    <mergeCell ref="F3:G3"/>
    <mergeCell ref="H3:I3"/>
    <mergeCell ref="P3:Q3"/>
    <mergeCell ref="A5:A6"/>
    <mergeCell ref="B5:B6"/>
    <mergeCell ref="A7:A11"/>
    <mergeCell ref="C5:C6"/>
    <mergeCell ref="B10:B12"/>
    <mergeCell ref="C10:C12"/>
    <mergeCell ref="P10:Q10"/>
    <mergeCell ref="J11:K11"/>
    <mergeCell ref="L11:M11"/>
    <mergeCell ref="E2:E4"/>
    <mergeCell ref="P11:Q11"/>
    <mergeCell ref="L10:M10"/>
    <mergeCell ref="H10:I10"/>
    <mergeCell ref="N3:O3"/>
    <mergeCell ref="N11:O11"/>
    <mergeCell ref="F11:G11"/>
    <mergeCell ref="H11:I11"/>
    <mergeCell ref="J10:K10"/>
    <mergeCell ref="N10:O10"/>
    <mergeCell ref="J3:K3"/>
    <mergeCell ref="L3:M3"/>
    <mergeCell ref="D33:D35"/>
    <mergeCell ref="F33:G33"/>
    <mergeCell ref="A13:A15"/>
    <mergeCell ref="F10:G10"/>
    <mergeCell ref="B13:B16"/>
    <mergeCell ref="C13:C16"/>
    <mergeCell ref="E10:E12"/>
    <mergeCell ref="E33:E35"/>
    <mergeCell ref="A33:A35"/>
    <mergeCell ref="B33:B35"/>
    <mergeCell ref="C33:C35"/>
    <mergeCell ref="B24:B27"/>
    <mergeCell ref="C24:C27"/>
    <mergeCell ref="D10:D12"/>
    <mergeCell ref="B31:B32"/>
    <mergeCell ref="C31:C32"/>
    <mergeCell ref="J33:K33"/>
    <mergeCell ref="L33:M33"/>
    <mergeCell ref="N33:O33"/>
    <mergeCell ref="P33:Q33"/>
    <mergeCell ref="F34:G34"/>
    <mergeCell ref="H34:I34"/>
    <mergeCell ref="J34:K34"/>
    <mergeCell ref="L34:M34"/>
    <mergeCell ref="N34:O34"/>
    <mergeCell ref="P34:Q34"/>
    <mergeCell ref="H33:I33"/>
    <mergeCell ref="B17:B19"/>
    <mergeCell ref="C17:C19"/>
    <mergeCell ref="A52:A56"/>
    <mergeCell ref="A36:A38"/>
    <mergeCell ref="A39:A42"/>
    <mergeCell ref="A47:A51"/>
    <mergeCell ref="B46:B47"/>
    <mergeCell ref="B49:B50"/>
    <mergeCell ref="B51:B55"/>
    <mergeCell ref="B56:B60"/>
    <mergeCell ref="B36:B40"/>
    <mergeCell ref="B41:B45"/>
    <mergeCell ref="C36:C40"/>
    <mergeCell ref="C56:C60"/>
    <mergeCell ref="C46:C47"/>
    <mergeCell ref="C49:C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4" ySplit="3" topLeftCell="F13" activePane="bottomRight" state="frozen"/>
      <selection pane="topRight" activeCell="E1" sqref="E1"/>
      <selection pane="bottomLeft" activeCell="A4" sqref="A4"/>
      <selection pane="bottomRight" activeCell="K32" sqref="K32"/>
    </sheetView>
  </sheetViews>
  <sheetFormatPr baseColWidth="10" defaultRowHeight="15" x14ac:dyDescent="0.25"/>
  <cols>
    <col min="2" max="2" width="16.7109375" customWidth="1"/>
    <col min="3" max="3" width="21.42578125" customWidth="1"/>
  </cols>
  <sheetData>
    <row r="1" spans="1:14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93</v>
      </c>
      <c r="N2" s="82"/>
    </row>
    <row r="3" spans="1:14" ht="69.75" customHeight="1" x14ac:dyDescent="0.25">
      <c r="A3" s="82"/>
      <c r="B3" s="82"/>
      <c r="C3" s="82"/>
      <c r="D3" s="82"/>
      <c r="E3" s="82" t="s">
        <v>82</v>
      </c>
      <c r="F3" s="82"/>
      <c r="G3" s="82" t="s">
        <v>83</v>
      </c>
      <c r="H3" s="82"/>
      <c r="I3" s="82" t="s">
        <v>84</v>
      </c>
      <c r="J3" s="82"/>
      <c r="K3" s="82" t="s">
        <v>85</v>
      </c>
      <c r="L3" s="82"/>
      <c r="M3" s="82" t="s">
        <v>86</v>
      </c>
      <c r="N3" s="82"/>
    </row>
    <row r="4" spans="1:14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27</v>
      </c>
      <c r="N4" s="6" t="s">
        <v>28</v>
      </c>
    </row>
    <row r="5" spans="1:14" ht="30" customHeight="1" x14ac:dyDescent="0.25">
      <c r="A5" s="72">
        <v>1</v>
      </c>
      <c r="B5" s="72" t="s">
        <v>1</v>
      </c>
      <c r="C5" s="16" t="s">
        <v>29</v>
      </c>
      <c r="D5" s="9"/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f>SUM(E5,G5,I5,K5)</f>
        <v>0</v>
      </c>
      <c r="N5" s="9">
        <f>SUM(F5,H5,J5,L5)</f>
        <v>0</v>
      </c>
    </row>
    <row r="6" spans="1:14" ht="60" x14ac:dyDescent="0.25">
      <c r="A6" s="74"/>
      <c r="B6" s="74"/>
      <c r="C6" s="16" t="s">
        <v>30</v>
      </c>
      <c r="D6" s="14" t="s">
        <v>159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9">
        <f t="shared" ref="M6:M8" si="0">SUM(E6,G6,I6,K6)</f>
        <v>0</v>
      </c>
      <c r="N6" s="9">
        <f t="shared" ref="N6:N8" si="1">SUM(F6,H6,J6,L6)</f>
        <v>0</v>
      </c>
    </row>
    <row r="7" spans="1:14" ht="45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9">
        <f t="shared" si="0"/>
        <v>0</v>
      </c>
      <c r="N7" s="9">
        <f t="shared" si="1"/>
        <v>0</v>
      </c>
    </row>
    <row r="8" spans="1:14" ht="45" x14ac:dyDescent="0.25">
      <c r="A8" s="16">
        <v>3</v>
      </c>
      <c r="B8" s="16" t="s">
        <v>17</v>
      </c>
      <c r="C8" s="16" t="s">
        <v>58</v>
      </c>
      <c r="D8" s="14">
        <v>0.05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9">
        <f t="shared" si="0"/>
        <v>0</v>
      </c>
      <c r="N8" s="9">
        <f t="shared" si="1"/>
        <v>0</v>
      </c>
    </row>
    <row r="9" spans="1:14" s="4" customFormat="1" ht="60" x14ac:dyDescent="0.25">
      <c r="A9" s="24">
        <v>4</v>
      </c>
      <c r="B9" s="24" t="s">
        <v>171</v>
      </c>
      <c r="C9" s="24" t="s">
        <v>58</v>
      </c>
      <c r="D9" s="14">
        <v>0.1</v>
      </c>
      <c r="E9" s="24">
        <v>0</v>
      </c>
      <c r="F9" s="24">
        <v>0</v>
      </c>
      <c r="G9" s="24">
        <v>0</v>
      </c>
      <c r="H9" s="24">
        <v>0</v>
      </c>
      <c r="I9" s="14">
        <v>0.1</v>
      </c>
      <c r="J9" s="24">
        <v>608114</v>
      </c>
      <c r="K9" s="24">
        <v>0</v>
      </c>
      <c r="L9" s="24">
        <v>0</v>
      </c>
      <c r="M9" s="17">
        <f t="shared" ref="M9" si="2">SUM(E9,G9,I9,K9)</f>
        <v>0.1</v>
      </c>
      <c r="N9" s="9">
        <f t="shared" ref="N9" si="3">SUM(F9,H9,J9,L9)</f>
        <v>608114</v>
      </c>
    </row>
    <row r="10" spans="1:14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93</v>
      </c>
      <c r="N10" s="82"/>
    </row>
    <row r="11" spans="1:14" x14ac:dyDescent="0.25">
      <c r="A11" s="82"/>
      <c r="B11" s="82"/>
      <c r="C11" s="82"/>
      <c r="D11" s="82"/>
      <c r="E11" s="82" t="s">
        <v>82</v>
      </c>
      <c r="F11" s="82"/>
      <c r="G11" s="82" t="s">
        <v>83</v>
      </c>
      <c r="H11" s="82"/>
      <c r="I11" s="82" t="s">
        <v>84</v>
      </c>
      <c r="J11" s="82"/>
      <c r="K11" s="82" t="s">
        <v>85</v>
      </c>
      <c r="L11" s="82"/>
      <c r="M11" s="82" t="s">
        <v>86</v>
      </c>
      <c r="N11" s="82"/>
    </row>
    <row r="12" spans="1:14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27</v>
      </c>
      <c r="N12" s="6" t="s">
        <v>28</v>
      </c>
    </row>
    <row r="13" spans="1:14" ht="54.75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13">
        <v>8</v>
      </c>
      <c r="F13" s="13">
        <v>40</v>
      </c>
      <c r="G13" s="88" t="s">
        <v>179</v>
      </c>
      <c r="H13" s="89"/>
      <c r="I13" s="89"/>
      <c r="J13" s="90"/>
      <c r="K13" s="13">
        <v>5</v>
      </c>
      <c r="L13" s="13">
        <v>25</v>
      </c>
      <c r="M13" s="11">
        <f t="shared" ref="M13:M15" si="4">SUM(E13,G13,I13,K13)</f>
        <v>13</v>
      </c>
      <c r="N13" s="11">
        <f t="shared" ref="N13:N15" si="5">SUM(F13,H13,J13,L13)</f>
        <v>65</v>
      </c>
    </row>
    <row r="14" spans="1:14" ht="39" customHeight="1" x14ac:dyDescent="0.25">
      <c r="A14" s="75"/>
      <c r="B14" s="75"/>
      <c r="C14" s="16" t="s">
        <v>144</v>
      </c>
      <c r="D14" s="30">
        <v>53</v>
      </c>
      <c r="E14" s="13">
        <v>28</v>
      </c>
      <c r="F14" s="13">
        <v>140</v>
      </c>
      <c r="G14" s="91"/>
      <c r="H14" s="92"/>
      <c r="I14" s="92"/>
      <c r="J14" s="93"/>
      <c r="K14" s="13">
        <v>33</v>
      </c>
      <c r="L14" s="13">
        <v>120</v>
      </c>
      <c r="M14" s="11">
        <f t="shared" si="4"/>
        <v>61</v>
      </c>
      <c r="N14" s="11">
        <f t="shared" si="5"/>
        <v>260</v>
      </c>
    </row>
    <row r="15" spans="1:14" ht="30" x14ac:dyDescent="0.25">
      <c r="A15" s="75"/>
      <c r="B15" s="75"/>
      <c r="C15" s="16" t="s">
        <v>32</v>
      </c>
      <c r="D15" s="30"/>
      <c r="E15" s="13">
        <v>240</v>
      </c>
      <c r="F15" s="13">
        <v>140</v>
      </c>
      <c r="G15" s="91"/>
      <c r="H15" s="92"/>
      <c r="I15" s="92"/>
      <c r="J15" s="93"/>
      <c r="K15" s="13">
        <v>128</v>
      </c>
      <c r="L15" s="13">
        <v>120</v>
      </c>
      <c r="M15" s="11">
        <f t="shared" si="4"/>
        <v>368</v>
      </c>
      <c r="N15" s="11">
        <f t="shared" si="5"/>
        <v>260</v>
      </c>
    </row>
    <row r="16" spans="1:14" ht="60" x14ac:dyDescent="0.25">
      <c r="A16" s="75"/>
      <c r="B16" s="75"/>
      <c r="C16" s="16" t="s">
        <v>33</v>
      </c>
      <c r="D16" s="30" t="s">
        <v>160</v>
      </c>
      <c r="E16" s="41">
        <v>750</v>
      </c>
      <c r="F16" s="41">
        <v>140</v>
      </c>
      <c r="G16" s="91"/>
      <c r="H16" s="92"/>
      <c r="I16" s="92"/>
      <c r="J16" s="93"/>
      <c r="K16" s="33">
        <v>0</v>
      </c>
      <c r="L16" s="33">
        <v>0</v>
      </c>
      <c r="M16" s="5">
        <f>SUM(E16,G16,I16,K16)</f>
        <v>750</v>
      </c>
      <c r="N16" s="8">
        <f>SUM(F16,H16,J16,L16)</f>
        <v>140</v>
      </c>
    </row>
    <row r="17" spans="1:14" s="4" customFormat="1" ht="15" customHeight="1" x14ac:dyDescent="0.25">
      <c r="A17" s="72">
        <v>2</v>
      </c>
      <c r="B17" s="72" t="s">
        <v>3</v>
      </c>
      <c r="C17" s="49" t="s">
        <v>182</v>
      </c>
      <c r="D17" s="49"/>
      <c r="E17" s="49">
        <v>20</v>
      </c>
      <c r="F17" s="49">
        <v>1611</v>
      </c>
      <c r="G17" s="91"/>
      <c r="H17" s="92"/>
      <c r="I17" s="92"/>
      <c r="J17" s="93"/>
      <c r="K17" s="49"/>
      <c r="L17" s="49"/>
      <c r="M17" s="49">
        <f t="shared" ref="M17:M18" si="6">SUM(E17,G17,I17,K17)</f>
        <v>20</v>
      </c>
      <c r="N17" s="49">
        <f t="shared" ref="N17:N18" si="7">SUM(F17,H17,J17,L17)</f>
        <v>1611</v>
      </c>
    </row>
    <row r="18" spans="1:14" s="4" customFormat="1" ht="30" x14ac:dyDescent="0.25">
      <c r="A18" s="73"/>
      <c r="B18" s="73"/>
      <c r="C18" s="49" t="s">
        <v>184</v>
      </c>
      <c r="D18" s="49"/>
      <c r="E18" s="49"/>
      <c r="F18" s="49"/>
      <c r="G18" s="91"/>
      <c r="H18" s="92"/>
      <c r="I18" s="92"/>
      <c r="J18" s="93"/>
      <c r="K18" s="49"/>
      <c r="L18" s="49"/>
      <c r="M18" s="49">
        <f t="shared" si="6"/>
        <v>0</v>
      </c>
      <c r="N18" s="49">
        <f t="shared" si="7"/>
        <v>0</v>
      </c>
    </row>
    <row r="19" spans="1:14" ht="60" customHeight="1" x14ac:dyDescent="0.25">
      <c r="A19" s="74"/>
      <c r="B19" s="74"/>
      <c r="C19" s="49" t="s">
        <v>34</v>
      </c>
      <c r="D19" s="30">
        <v>4</v>
      </c>
      <c r="E19" s="41">
        <v>5</v>
      </c>
      <c r="F19" s="41">
        <v>1611</v>
      </c>
      <c r="G19" s="91"/>
      <c r="H19" s="92"/>
      <c r="I19" s="92"/>
      <c r="J19" s="93"/>
      <c r="K19" s="33">
        <v>6</v>
      </c>
      <c r="L19" s="33">
        <v>210</v>
      </c>
      <c r="M19" s="8">
        <f t="shared" ref="M19:M30" si="8">SUM(E19,G19,I19,K19)</f>
        <v>11</v>
      </c>
      <c r="N19" s="8">
        <f t="shared" ref="N19:N30" si="9">SUM(F19,H19,J19,L19)</f>
        <v>1821</v>
      </c>
    </row>
    <row r="20" spans="1:14" ht="45" x14ac:dyDescent="0.25">
      <c r="A20" s="16">
        <v>3</v>
      </c>
      <c r="B20" s="16" t="s">
        <v>4</v>
      </c>
      <c r="C20" s="16" t="s">
        <v>35</v>
      </c>
      <c r="D20" s="30">
        <v>4</v>
      </c>
      <c r="E20" s="41">
        <v>6</v>
      </c>
      <c r="F20" s="41">
        <v>190</v>
      </c>
      <c r="G20" s="91"/>
      <c r="H20" s="92"/>
      <c r="I20" s="92"/>
      <c r="J20" s="93"/>
      <c r="K20" s="33">
        <v>6</v>
      </c>
      <c r="L20" s="33">
        <v>720</v>
      </c>
      <c r="M20" s="8">
        <f t="shared" si="8"/>
        <v>12</v>
      </c>
      <c r="N20" s="8">
        <f t="shared" si="9"/>
        <v>910</v>
      </c>
    </row>
    <row r="21" spans="1:14" ht="45" x14ac:dyDescent="0.25">
      <c r="A21" s="16">
        <v>4</v>
      </c>
      <c r="B21" s="16" t="s">
        <v>5</v>
      </c>
      <c r="C21" s="16" t="s">
        <v>35</v>
      </c>
      <c r="D21" s="30">
        <v>1</v>
      </c>
      <c r="E21" s="41">
        <v>1</v>
      </c>
      <c r="F21" s="41">
        <v>170</v>
      </c>
      <c r="G21" s="91"/>
      <c r="H21" s="92"/>
      <c r="I21" s="92"/>
      <c r="J21" s="93"/>
      <c r="K21" s="33">
        <v>0</v>
      </c>
      <c r="L21" s="33">
        <v>0</v>
      </c>
      <c r="M21" s="8">
        <f t="shared" si="8"/>
        <v>1</v>
      </c>
      <c r="N21" s="8">
        <f t="shared" si="9"/>
        <v>170</v>
      </c>
    </row>
    <row r="22" spans="1:14" ht="45" x14ac:dyDescent="0.25">
      <c r="A22" s="16">
        <v>5</v>
      </c>
      <c r="B22" s="16" t="s">
        <v>152</v>
      </c>
      <c r="C22" s="16" t="s">
        <v>36</v>
      </c>
      <c r="D22" s="30">
        <v>25</v>
      </c>
      <c r="E22" s="41">
        <v>0</v>
      </c>
      <c r="F22" s="41">
        <v>0</v>
      </c>
      <c r="G22" s="91"/>
      <c r="H22" s="92"/>
      <c r="I22" s="92"/>
      <c r="J22" s="93"/>
      <c r="K22" s="33">
        <v>0</v>
      </c>
      <c r="L22" s="33">
        <v>0</v>
      </c>
      <c r="M22" s="8">
        <f t="shared" si="8"/>
        <v>0</v>
      </c>
      <c r="N22" s="8">
        <f t="shared" si="9"/>
        <v>0</v>
      </c>
    </row>
    <row r="23" spans="1:14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41">
        <v>0</v>
      </c>
      <c r="F23" s="41">
        <v>0</v>
      </c>
      <c r="G23" s="91"/>
      <c r="H23" s="92"/>
      <c r="I23" s="92"/>
      <c r="J23" s="93"/>
      <c r="K23" s="33">
        <v>0</v>
      </c>
      <c r="L23" s="33">
        <v>0</v>
      </c>
      <c r="M23" s="8">
        <f t="shared" si="8"/>
        <v>0</v>
      </c>
      <c r="N23" s="8">
        <f t="shared" si="9"/>
        <v>0</v>
      </c>
    </row>
    <row r="24" spans="1:14" ht="15" customHeight="1" x14ac:dyDescent="0.25">
      <c r="A24" s="72">
        <v>7</v>
      </c>
      <c r="B24" s="72" t="s">
        <v>154</v>
      </c>
      <c r="C24" s="16" t="s">
        <v>36</v>
      </c>
      <c r="D24" s="30">
        <v>25</v>
      </c>
      <c r="E24" s="41">
        <v>3</v>
      </c>
      <c r="F24" s="41">
        <v>232</v>
      </c>
      <c r="G24" s="91"/>
      <c r="H24" s="92"/>
      <c r="I24" s="92"/>
      <c r="J24" s="93"/>
      <c r="K24" s="33">
        <v>0</v>
      </c>
      <c r="L24" s="33">
        <v>0</v>
      </c>
      <c r="M24" s="8">
        <f t="shared" si="8"/>
        <v>3</v>
      </c>
      <c r="N24" s="8">
        <f t="shared" si="9"/>
        <v>232</v>
      </c>
    </row>
    <row r="25" spans="1:14" s="4" customFormat="1" ht="30.75" customHeight="1" x14ac:dyDescent="0.25">
      <c r="A25" s="73"/>
      <c r="B25" s="73"/>
      <c r="C25" s="33" t="s">
        <v>177</v>
      </c>
      <c r="D25" s="33"/>
      <c r="E25" s="41">
        <v>0</v>
      </c>
      <c r="F25" s="41">
        <v>0</v>
      </c>
      <c r="G25" s="91"/>
      <c r="H25" s="92"/>
      <c r="I25" s="92"/>
      <c r="J25" s="93"/>
      <c r="K25" s="33">
        <v>0</v>
      </c>
      <c r="L25" s="33">
        <v>0</v>
      </c>
      <c r="M25" s="33">
        <f t="shared" ref="M25:M26" si="10">SUM(E25,G25,I25,K25)</f>
        <v>0</v>
      </c>
      <c r="N25" s="33">
        <f t="shared" ref="N25:N26" si="11">SUM(F25,H25,J25,L25)</f>
        <v>0</v>
      </c>
    </row>
    <row r="26" spans="1:14" s="4" customFormat="1" ht="30.75" customHeight="1" x14ac:dyDescent="0.25">
      <c r="A26" s="73"/>
      <c r="B26" s="73"/>
      <c r="C26" s="34" t="s">
        <v>155</v>
      </c>
      <c r="D26" s="33"/>
      <c r="E26" s="41">
        <v>49</v>
      </c>
      <c r="F26" s="41">
        <v>232</v>
      </c>
      <c r="G26" s="91"/>
      <c r="H26" s="92"/>
      <c r="I26" s="92"/>
      <c r="J26" s="93"/>
      <c r="K26" s="33">
        <v>4</v>
      </c>
      <c r="L26" s="33">
        <v>360</v>
      </c>
      <c r="M26" s="33">
        <f t="shared" si="10"/>
        <v>53</v>
      </c>
      <c r="N26" s="33">
        <f t="shared" si="11"/>
        <v>592</v>
      </c>
    </row>
    <row r="27" spans="1:14" x14ac:dyDescent="0.25">
      <c r="A27" s="74"/>
      <c r="B27" s="74"/>
      <c r="C27" s="12" t="s">
        <v>178</v>
      </c>
      <c r="D27" s="30"/>
      <c r="E27" s="41">
        <v>0</v>
      </c>
      <c r="F27" s="41">
        <v>0</v>
      </c>
      <c r="G27" s="91"/>
      <c r="H27" s="92"/>
      <c r="I27" s="92"/>
      <c r="J27" s="93"/>
      <c r="K27" s="33">
        <v>0</v>
      </c>
      <c r="L27" s="33">
        <v>0</v>
      </c>
      <c r="M27" s="8">
        <f t="shared" si="8"/>
        <v>0</v>
      </c>
      <c r="N27" s="8">
        <f t="shared" si="9"/>
        <v>0</v>
      </c>
    </row>
    <row r="28" spans="1:14" x14ac:dyDescent="0.25">
      <c r="A28" s="16">
        <v>8</v>
      </c>
      <c r="B28" s="16" t="s">
        <v>156</v>
      </c>
      <c r="C28" s="16" t="s">
        <v>36</v>
      </c>
      <c r="D28" s="30">
        <v>25</v>
      </c>
      <c r="E28" s="41">
        <v>10</v>
      </c>
      <c r="F28" s="41">
        <v>2481</v>
      </c>
      <c r="G28" s="94"/>
      <c r="H28" s="95"/>
      <c r="I28" s="95"/>
      <c r="J28" s="96"/>
      <c r="K28" s="33">
        <v>0</v>
      </c>
      <c r="L28" s="33">
        <v>0</v>
      </c>
      <c r="M28" s="8">
        <f t="shared" si="8"/>
        <v>10</v>
      </c>
      <c r="N28" s="8">
        <f t="shared" si="9"/>
        <v>2481</v>
      </c>
    </row>
    <row r="29" spans="1:14" ht="30" x14ac:dyDescent="0.25">
      <c r="A29" s="16">
        <v>9</v>
      </c>
      <c r="B29" s="16" t="s">
        <v>157</v>
      </c>
      <c r="C29" s="16" t="s">
        <v>158</v>
      </c>
      <c r="D29" s="30">
        <v>20</v>
      </c>
      <c r="E29" s="41">
        <v>5</v>
      </c>
      <c r="F29" s="41">
        <v>35</v>
      </c>
      <c r="G29" s="5">
        <v>3</v>
      </c>
      <c r="H29" s="5">
        <v>36</v>
      </c>
      <c r="I29" s="5">
        <v>3</v>
      </c>
      <c r="J29" s="5">
        <v>36</v>
      </c>
      <c r="K29" s="5">
        <v>5</v>
      </c>
      <c r="L29" s="5">
        <v>40</v>
      </c>
      <c r="M29" s="8">
        <f t="shared" si="8"/>
        <v>16</v>
      </c>
      <c r="N29" s="8">
        <f t="shared" si="9"/>
        <v>147</v>
      </c>
    </row>
    <row r="30" spans="1:14" ht="30" x14ac:dyDescent="0.25">
      <c r="A30" s="16">
        <v>10</v>
      </c>
      <c r="B30" s="16" t="s">
        <v>6</v>
      </c>
      <c r="C30" s="16" t="s">
        <v>37</v>
      </c>
      <c r="D30" s="30">
        <v>1</v>
      </c>
      <c r="E30" s="41">
        <v>0</v>
      </c>
      <c r="F30" s="41">
        <v>0</v>
      </c>
      <c r="G30" s="97" t="s">
        <v>179</v>
      </c>
      <c r="H30" s="98"/>
      <c r="I30" s="98"/>
      <c r="J30" s="99"/>
      <c r="K30" s="5">
        <v>0</v>
      </c>
      <c r="L30" s="5">
        <v>0</v>
      </c>
      <c r="M30" s="8">
        <f t="shared" si="8"/>
        <v>0</v>
      </c>
      <c r="N30" s="8">
        <f t="shared" si="9"/>
        <v>0</v>
      </c>
    </row>
    <row r="31" spans="1:14" s="4" customFormat="1" ht="42" customHeight="1" x14ac:dyDescent="0.25">
      <c r="A31" s="72">
        <v>11</v>
      </c>
      <c r="B31" s="72" t="s">
        <v>172</v>
      </c>
      <c r="C31" s="27" t="s">
        <v>173</v>
      </c>
      <c r="D31" s="30"/>
      <c r="E31" s="41">
        <v>2</v>
      </c>
      <c r="F31" s="41">
        <v>50</v>
      </c>
      <c r="G31" s="100"/>
      <c r="H31" s="101"/>
      <c r="I31" s="101"/>
      <c r="J31" s="102"/>
      <c r="K31" s="27">
        <v>0</v>
      </c>
      <c r="L31" s="27">
        <v>0</v>
      </c>
      <c r="M31" s="27">
        <f t="shared" ref="M31:M32" si="12">SUM(E31,G31,I31,K31)</f>
        <v>2</v>
      </c>
      <c r="N31" s="27">
        <f t="shared" ref="N31:N32" si="13">SUM(F31,H31,J31,L31)</f>
        <v>50</v>
      </c>
    </row>
    <row r="32" spans="1:14" s="4" customFormat="1" ht="53.25" customHeight="1" x14ac:dyDescent="0.25">
      <c r="A32" s="74"/>
      <c r="B32" s="74"/>
      <c r="C32" s="27" t="s">
        <v>174</v>
      </c>
      <c r="D32" s="30" t="s">
        <v>175</v>
      </c>
      <c r="E32" s="41">
        <v>3</v>
      </c>
      <c r="F32" s="41">
        <v>50</v>
      </c>
      <c r="G32" s="103"/>
      <c r="H32" s="104"/>
      <c r="I32" s="104"/>
      <c r="J32" s="105"/>
      <c r="K32" s="27">
        <v>0</v>
      </c>
      <c r="L32" s="27">
        <v>0</v>
      </c>
      <c r="M32" s="27">
        <f t="shared" si="12"/>
        <v>3</v>
      </c>
      <c r="N32" s="27">
        <f t="shared" si="13"/>
        <v>50</v>
      </c>
    </row>
    <row r="33" spans="1:14" ht="15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6" t="s">
        <v>19</v>
      </c>
      <c r="F33" s="87"/>
      <c r="G33" s="86" t="s">
        <v>22</v>
      </c>
      <c r="H33" s="87"/>
      <c r="I33" s="86" t="s">
        <v>23</v>
      </c>
      <c r="J33" s="87"/>
      <c r="K33" s="86" t="s">
        <v>24</v>
      </c>
      <c r="L33" s="87"/>
      <c r="M33" s="86" t="s">
        <v>93</v>
      </c>
      <c r="N33" s="87"/>
    </row>
    <row r="34" spans="1:14" ht="15" customHeight="1" x14ac:dyDescent="0.25">
      <c r="A34" s="82"/>
      <c r="B34" s="82"/>
      <c r="C34" s="82"/>
      <c r="D34" s="82"/>
      <c r="E34" s="82" t="s">
        <v>82</v>
      </c>
      <c r="F34" s="82"/>
      <c r="G34" s="82" t="s">
        <v>83</v>
      </c>
      <c r="H34" s="82"/>
      <c r="I34" s="82" t="s">
        <v>84</v>
      </c>
      <c r="J34" s="82"/>
      <c r="K34" s="82" t="s">
        <v>85</v>
      </c>
      <c r="L34" s="82"/>
      <c r="M34" s="82" t="s">
        <v>86</v>
      </c>
      <c r="N34" s="82"/>
    </row>
    <row r="35" spans="1:14" ht="45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27</v>
      </c>
      <c r="N35" s="6" t="s">
        <v>28</v>
      </c>
    </row>
    <row r="36" spans="1:14" ht="15" customHeight="1" x14ac:dyDescent="0.25">
      <c r="A36" s="72">
        <v>1</v>
      </c>
      <c r="B36" s="72" t="s">
        <v>7</v>
      </c>
      <c r="C36" s="20" t="s">
        <v>38</v>
      </c>
      <c r="D36" s="30"/>
      <c r="E36" s="36">
        <v>6</v>
      </c>
      <c r="F36" s="36">
        <v>6</v>
      </c>
      <c r="G36" s="36">
        <v>0</v>
      </c>
      <c r="H36" s="36">
        <v>0</v>
      </c>
      <c r="I36" s="36">
        <v>0</v>
      </c>
      <c r="J36" s="36">
        <v>0</v>
      </c>
      <c r="K36" s="36">
        <v>6</v>
      </c>
      <c r="L36" s="36">
        <v>6</v>
      </c>
      <c r="M36" s="5">
        <f>SUM(E36,G36,I36,K36)</f>
        <v>12</v>
      </c>
      <c r="N36" s="8">
        <f>SUM(F36,H36,J36,L36)</f>
        <v>12</v>
      </c>
    </row>
    <row r="37" spans="1:14" x14ac:dyDescent="0.25">
      <c r="A37" s="73"/>
      <c r="B37" s="73"/>
      <c r="C37" s="20" t="s">
        <v>39</v>
      </c>
      <c r="D37" s="14">
        <v>0.4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5">
        <f t="shared" ref="M37:M40" si="14">SUM(E37,G37,I37,K37)</f>
        <v>0</v>
      </c>
      <c r="N37" s="8">
        <f t="shared" ref="N37:N58" si="15">SUM(F37,H37,J37,L37)</f>
        <v>0</v>
      </c>
    </row>
    <row r="38" spans="1:14" ht="30" x14ac:dyDescent="0.25">
      <c r="A38" s="73"/>
      <c r="B38" s="73"/>
      <c r="C38" s="12" t="s">
        <v>165</v>
      </c>
      <c r="D38" s="14">
        <v>0</v>
      </c>
      <c r="E38" s="36">
        <v>2</v>
      </c>
      <c r="F38" s="36">
        <v>2</v>
      </c>
      <c r="G38" s="36">
        <v>2</v>
      </c>
      <c r="H38" s="36">
        <v>2</v>
      </c>
      <c r="I38" s="36">
        <v>2</v>
      </c>
      <c r="J38" s="36">
        <v>2</v>
      </c>
      <c r="K38" s="36">
        <v>8</v>
      </c>
      <c r="L38" s="36">
        <v>8</v>
      </c>
      <c r="M38" s="35">
        <f>K38</f>
        <v>8</v>
      </c>
      <c r="N38" s="8">
        <f>L38</f>
        <v>8</v>
      </c>
    </row>
    <row r="39" spans="1:14" ht="30" customHeight="1" x14ac:dyDescent="0.25">
      <c r="A39" s="73"/>
      <c r="B39" s="73"/>
      <c r="C39" s="20" t="s">
        <v>40</v>
      </c>
      <c r="D39" s="30" t="s">
        <v>161</v>
      </c>
      <c r="E39" s="36">
        <v>4</v>
      </c>
      <c r="F39" s="36">
        <v>4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5">
        <f t="shared" si="14"/>
        <v>4</v>
      </c>
      <c r="N39" s="8">
        <f t="shared" si="15"/>
        <v>4</v>
      </c>
    </row>
    <row r="40" spans="1:14" s="4" customFormat="1" ht="48.75" customHeight="1" x14ac:dyDescent="0.25">
      <c r="A40" s="74"/>
      <c r="B40" s="74"/>
      <c r="C40" s="32" t="s">
        <v>176</v>
      </c>
      <c r="D40" s="32"/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5">
        <f t="shared" si="14"/>
        <v>0</v>
      </c>
      <c r="N40" s="32">
        <f t="shared" ref="N40" si="16">SUM(F40,H40,J40,L40)</f>
        <v>0</v>
      </c>
    </row>
    <row r="41" spans="1:14" ht="30" customHeight="1" x14ac:dyDescent="0.25">
      <c r="A41" s="72">
        <v>2</v>
      </c>
      <c r="B41" s="72" t="s">
        <v>8</v>
      </c>
      <c r="C41" s="20" t="s">
        <v>41</v>
      </c>
      <c r="D41" s="30"/>
      <c r="E41" s="36">
        <v>4</v>
      </c>
      <c r="F41" s="36">
        <v>4</v>
      </c>
      <c r="G41" s="36">
        <v>0</v>
      </c>
      <c r="H41" s="36">
        <v>0</v>
      </c>
      <c r="I41" s="36">
        <v>0</v>
      </c>
      <c r="J41" s="36">
        <v>0</v>
      </c>
      <c r="K41" s="36">
        <v>16</v>
      </c>
      <c r="L41" s="36">
        <v>16</v>
      </c>
      <c r="M41" s="8">
        <f t="shared" ref="M41:M58" si="17">SUM(E41,G41,I41,K41)</f>
        <v>20</v>
      </c>
      <c r="N41" s="8">
        <f t="shared" si="15"/>
        <v>20</v>
      </c>
    </row>
    <row r="42" spans="1:14" ht="60" x14ac:dyDescent="0.25">
      <c r="A42" s="73"/>
      <c r="B42" s="73"/>
      <c r="C42" s="20" t="s">
        <v>42</v>
      </c>
      <c r="D42" s="30" t="s">
        <v>162</v>
      </c>
      <c r="E42" s="36">
        <v>4</v>
      </c>
      <c r="F42" s="36">
        <v>4</v>
      </c>
      <c r="G42" s="36">
        <v>0</v>
      </c>
      <c r="H42" s="36">
        <v>0</v>
      </c>
      <c r="I42" s="36">
        <v>0</v>
      </c>
      <c r="J42" s="36">
        <v>0</v>
      </c>
      <c r="K42" s="36">
        <v>16</v>
      </c>
      <c r="L42" s="36">
        <v>16</v>
      </c>
      <c r="M42" s="8">
        <f t="shared" si="17"/>
        <v>20</v>
      </c>
      <c r="N42" s="8">
        <f t="shared" si="15"/>
        <v>20</v>
      </c>
    </row>
    <row r="43" spans="1:14" ht="30" customHeight="1" x14ac:dyDescent="0.25">
      <c r="A43" s="73"/>
      <c r="B43" s="73"/>
      <c r="C43" s="12" t="s">
        <v>166</v>
      </c>
      <c r="D43" s="4"/>
      <c r="E43" s="36">
        <v>187</v>
      </c>
      <c r="F43" s="36">
        <v>187</v>
      </c>
      <c r="G43" s="36">
        <v>187</v>
      </c>
      <c r="H43" s="36">
        <v>187</v>
      </c>
      <c r="I43" s="36">
        <v>187</v>
      </c>
      <c r="J43" s="36">
        <v>187</v>
      </c>
      <c r="K43" s="36">
        <v>180</v>
      </c>
      <c r="L43" s="36">
        <v>180</v>
      </c>
      <c r="M43" s="8">
        <f>K43</f>
        <v>180</v>
      </c>
      <c r="N43" s="20">
        <f>L43</f>
        <v>180</v>
      </c>
    </row>
    <row r="44" spans="1:14" ht="30" x14ac:dyDescent="0.25">
      <c r="A44" s="73"/>
      <c r="B44" s="73"/>
      <c r="C44" s="20" t="s">
        <v>43</v>
      </c>
      <c r="D44" s="30"/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23</v>
      </c>
      <c r="L44" s="36">
        <v>23</v>
      </c>
      <c r="M44" s="35">
        <f t="shared" si="17"/>
        <v>23</v>
      </c>
      <c r="N44" s="35">
        <f t="shared" si="15"/>
        <v>23</v>
      </c>
    </row>
    <row r="45" spans="1:14" s="4" customFormat="1" ht="45" x14ac:dyDescent="0.25">
      <c r="A45" s="74"/>
      <c r="B45" s="74"/>
      <c r="C45" s="41" t="s">
        <v>181</v>
      </c>
      <c r="D45" s="41"/>
      <c r="E45" s="36">
        <v>1</v>
      </c>
      <c r="F45" s="36">
        <v>1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41">
        <f t="shared" ref="M45" si="18">SUM(E45,G45,I45,K45)</f>
        <v>1</v>
      </c>
      <c r="N45" s="41">
        <f t="shared" ref="N45" si="19">SUM(F45,H45,J45,L45)</f>
        <v>1</v>
      </c>
    </row>
    <row r="46" spans="1:14" ht="30" x14ac:dyDescent="0.25">
      <c r="A46" s="72">
        <v>3</v>
      </c>
      <c r="B46" s="72" t="s">
        <v>9</v>
      </c>
      <c r="C46" s="20" t="s">
        <v>163</v>
      </c>
      <c r="D46" s="30"/>
      <c r="E46" s="36">
        <v>6</v>
      </c>
      <c r="F46" s="36">
        <v>6</v>
      </c>
      <c r="G46" s="36">
        <v>0</v>
      </c>
      <c r="H46" s="36">
        <v>0</v>
      </c>
      <c r="I46" s="36">
        <v>0</v>
      </c>
      <c r="J46" s="36">
        <v>0</v>
      </c>
      <c r="K46" s="36">
        <v>4</v>
      </c>
      <c r="L46" s="36">
        <v>4</v>
      </c>
      <c r="M46" s="8">
        <f t="shared" si="17"/>
        <v>10</v>
      </c>
      <c r="N46" s="8">
        <f t="shared" si="15"/>
        <v>10</v>
      </c>
    </row>
    <row r="47" spans="1:14" ht="30" customHeight="1" x14ac:dyDescent="0.25">
      <c r="A47" s="74"/>
      <c r="B47" s="74"/>
      <c r="C47" s="20" t="s">
        <v>164</v>
      </c>
      <c r="D47" s="30"/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8">
        <f t="shared" si="17"/>
        <v>0</v>
      </c>
      <c r="N47" s="8">
        <f t="shared" si="15"/>
        <v>0</v>
      </c>
    </row>
    <row r="48" spans="1:14" ht="60" x14ac:dyDescent="0.25">
      <c r="A48" s="20">
        <v>4</v>
      </c>
      <c r="B48" s="20" t="s">
        <v>10</v>
      </c>
      <c r="C48" s="20" t="s">
        <v>44</v>
      </c>
      <c r="D48" s="14">
        <v>0.05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14">
        <f t="shared" si="17"/>
        <v>0</v>
      </c>
      <c r="N48" s="8">
        <f t="shared" si="15"/>
        <v>0</v>
      </c>
    </row>
    <row r="49" spans="1:14" ht="30" customHeight="1" x14ac:dyDescent="0.25">
      <c r="A49" s="72">
        <v>5</v>
      </c>
      <c r="B49" s="72" t="s">
        <v>11</v>
      </c>
      <c r="C49" s="20" t="s">
        <v>38</v>
      </c>
      <c r="D49" s="30"/>
      <c r="E49" s="36">
        <v>2</v>
      </c>
      <c r="F49" s="36">
        <v>2</v>
      </c>
      <c r="G49" s="36">
        <v>0</v>
      </c>
      <c r="H49" s="36">
        <v>0</v>
      </c>
      <c r="I49" s="36">
        <v>0</v>
      </c>
      <c r="J49" s="36">
        <v>0</v>
      </c>
      <c r="K49" s="36">
        <v>4</v>
      </c>
      <c r="L49" s="36">
        <v>4</v>
      </c>
      <c r="M49" s="8">
        <f t="shared" si="17"/>
        <v>6</v>
      </c>
      <c r="N49" s="8">
        <f t="shared" si="15"/>
        <v>6</v>
      </c>
    </row>
    <row r="50" spans="1:14" ht="60" x14ac:dyDescent="0.25">
      <c r="A50" s="74"/>
      <c r="B50" s="74"/>
      <c r="C50" s="20" t="s">
        <v>45</v>
      </c>
      <c r="D50" s="30" t="s">
        <v>161</v>
      </c>
      <c r="E50" s="36">
        <v>2</v>
      </c>
      <c r="F50" s="36">
        <v>2</v>
      </c>
      <c r="G50" s="36">
        <v>0</v>
      </c>
      <c r="H50" s="36">
        <v>0</v>
      </c>
      <c r="I50" s="36">
        <v>0</v>
      </c>
      <c r="J50" s="36">
        <v>0</v>
      </c>
      <c r="K50" s="36">
        <v>4</v>
      </c>
      <c r="L50" s="36">
        <v>4</v>
      </c>
      <c r="M50" s="8">
        <f t="shared" si="17"/>
        <v>6</v>
      </c>
      <c r="N50" s="8">
        <f t="shared" si="15"/>
        <v>6</v>
      </c>
    </row>
    <row r="51" spans="1:14" ht="30" x14ac:dyDescent="0.25">
      <c r="A51" s="75">
        <v>6</v>
      </c>
      <c r="B51" s="75" t="s">
        <v>12</v>
      </c>
      <c r="C51" s="20" t="s">
        <v>46</v>
      </c>
      <c r="D51" s="30"/>
      <c r="E51" s="36">
        <v>1</v>
      </c>
      <c r="F51" s="36">
        <v>1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8">
        <f t="shared" si="17"/>
        <v>1</v>
      </c>
      <c r="N51" s="8">
        <f t="shared" si="15"/>
        <v>1</v>
      </c>
    </row>
    <row r="52" spans="1:14" ht="15" customHeight="1" x14ac:dyDescent="0.25">
      <c r="A52" s="75"/>
      <c r="B52" s="75"/>
      <c r="C52" s="20" t="s">
        <v>47</v>
      </c>
      <c r="D52" s="30" t="s">
        <v>169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8">
        <f t="shared" si="17"/>
        <v>0</v>
      </c>
      <c r="N52" s="8">
        <f t="shared" si="15"/>
        <v>0</v>
      </c>
    </row>
    <row r="53" spans="1:14" ht="60" x14ac:dyDescent="0.25">
      <c r="A53" s="75"/>
      <c r="B53" s="75"/>
      <c r="C53" s="20" t="s">
        <v>48</v>
      </c>
      <c r="D53" s="30" t="s">
        <v>168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8">
        <f t="shared" si="17"/>
        <v>0</v>
      </c>
      <c r="N53" s="8">
        <f t="shared" si="15"/>
        <v>0</v>
      </c>
    </row>
    <row r="54" spans="1:14" ht="15" customHeight="1" x14ac:dyDescent="0.25">
      <c r="A54" s="75"/>
      <c r="B54" s="75"/>
      <c r="C54" s="20" t="s">
        <v>49</v>
      </c>
      <c r="D54" s="30" t="s">
        <v>169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8">
        <f t="shared" si="17"/>
        <v>0</v>
      </c>
      <c r="N54" s="8">
        <f t="shared" si="15"/>
        <v>0</v>
      </c>
    </row>
    <row r="55" spans="1:14" ht="45" x14ac:dyDescent="0.25">
      <c r="A55" s="75"/>
      <c r="B55" s="75"/>
      <c r="C55" s="20" t="s">
        <v>50</v>
      </c>
      <c r="D55" s="30"/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8">
        <f t="shared" si="17"/>
        <v>0</v>
      </c>
      <c r="N55" s="8">
        <f t="shared" si="15"/>
        <v>0</v>
      </c>
    </row>
    <row r="56" spans="1:14" x14ac:dyDescent="0.25">
      <c r="A56" s="75">
        <v>7</v>
      </c>
      <c r="B56" s="75" t="s">
        <v>13</v>
      </c>
      <c r="C56" s="20" t="s">
        <v>51</v>
      </c>
      <c r="D56" s="30"/>
      <c r="E56" s="36">
        <v>2</v>
      </c>
      <c r="F56" s="36">
        <v>2</v>
      </c>
      <c r="G56" s="36">
        <v>0</v>
      </c>
      <c r="H56" s="36">
        <v>0</v>
      </c>
      <c r="I56" s="36">
        <v>0</v>
      </c>
      <c r="J56" s="36">
        <v>0</v>
      </c>
      <c r="K56" s="36">
        <v>4</v>
      </c>
      <c r="L56" s="36">
        <v>4</v>
      </c>
      <c r="M56" s="8">
        <f t="shared" si="17"/>
        <v>6</v>
      </c>
      <c r="N56" s="8">
        <f t="shared" si="15"/>
        <v>6</v>
      </c>
    </row>
    <row r="57" spans="1:14" ht="60" x14ac:dyDescent="0.25">
      <c r="A57" s="75"/>
      <c r="B57" s="75"/>
      <c r="C57" s="20" t="s">
        <v>52</v>
      </c>
      <c r="D57" s="30" t="s">
        <v>170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8">
        <f t="shared" si="17"/>
        <v>0</v>
      </c>
      <c r="N57" s="8">
        <f t="shared" si="15"/>
        <v>0</v>
      </c>
    </row>
    <row r="58" spans="1:14" ht="60" x14ac:dyDescent="0.25">
      <c r="A58" s="75"/>
      <c r="B58" s="75"/>
      <c r="C58" s="20" t="s">
        <v>53</v>
      </c>
      <c r="D58" s="30" t="s">
        <v>170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8">
        <f t="shared" si="17"/>
        <v>0</v>
      </c>
      <c r="N58" s="8">
        <f t="shared" si="15"/>
        <v>0</v>
      </c>
    </row>
    <row r="59" spans="1:14" ht="30" x14ac:dyDescent="0.25">
      <c r="A59" s="75"/>
      <c r="B59" s="75"/>
      <c r="C59" s="20" t="s">
        <v>54</v>
      </c>
      <c r="D59" s="30"/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16">
        <f t="shared" ref="M59:M60" si="20">SUM(E59,G59,I59,K59)</f>
        <v>0</v>
      </c>
      <c r="N59" s="16">
        <f t="shared" ref="N59:N60" si="21">SUM(F59,H59,J59,L59)</f>
        <v>0</v>
      </c>
    </row>
    <row r="60" spans="1:14" ht="30" x14ac:dyDescent="0.25">
      <c r="A60" s="75"/>
      <c r="B60" s="75"/>
      <c r="C60" s="20" t="s">
        <v>55</v>
      </c>
      <c r="D60" s="30"/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16">
        <f t="shared" si="20"/>
        <v>0</v>
      </c>
      <c r="N60" s="16">
        <f t="shared" si="21"/>
        <v>0</v>
      </c>
    </row>
    <row r="61" spans="1:14" ht="45" x14ac:dyDescent="0.25">
      <c r="A61" s="20">
        <v>8</v>
      </c>
      <c r="B61" s="20" t="s">
        <v>14</v>
      </c>
      <c r="C61" s="20" t="s">
        <v>56</v>
      </c>
      <c r="D61" s="30"/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20">
        <f t="shared" ref="M61:M62" si="22">SUM(E61,G61,I61,K61)</f>
        <v>0</v>
      </c>
      <c r="N61" s="20">
        <f t="shared" ref="N61:N62" si="23">SUM(F61,H61,J61,L61)</f>
        <v>0</v>
      </c>
    </row>
    <row r="62" spans="1:14" ht="75" x14ac:dyDescent="0.25">
      <c r="A62" s="20">
        <v>9</v>
      </c>
      <c r="B62" s="20" t="s">
        <v>15</v>
      </c>
      <c r="C62" s="20" t="s">
        <v>57</v>
      </c>
      <c r="D62" s="30"/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20">
        <f t="shared" si="22"/>
        <v>0</v>
      </c>
      <c r="N62" s="20">
        <f t="shared" si="23"/>
        <v>0</v>
      </c>
    </row>
  </sheetData>
  <mergeCells count="67">
    <mergeCell ref="G13:J28"/>
    <mergeCell ref="G30:J32"/>
    <mergeCell ref="A13:A16"/>
    <mergeCell ref="B13:B16"/>
    <mergeCell ref="A24:A27"/>
    <mergeCell ref="B24:B27"/>
    <mergeCell ref="A31:A32"/>
    <mergeCell ref="B31:B32"/>
    <mergeCell ref="A17:A19"/>
    <mergeCell ref="B17:B19"/>
    <mergeCell ref="A1:N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E3:F3"/>
    <mergeCell ref="G3:H3"/>
    <mergeCell ref="I3:J3"/>
    <mergeCell ref="K3:L3"/>
    <mergeCell ref="M3:N3"/>
    <mergeCell ref="A5:A6"/>
    <mergeCell ref="B5:B6"/>
    <mergeCell ref="A10:A12"/>
    <mergeCell ref="B10:B12"/>
    <mergeCell ref="E10:F10"/>
    <mergeCell ref="C10:C12"/>
    <mergeCell ref="D10:D12"/>
    <mergeCell ref="G10:H10"/>
    <mergeCell ref="I10:J10"/>
    <mergeCell ref="M10:N10"/>
    <mergeCell ref="E11:F11"/>
    <mergeCell ref="G11:H11"/>
    <mergeCell ref="I11:J11"/>
    <mergeCell ref="K11:L11"/>
    <mergeCell ref="M11:N11"/>
    <mergeCell ref="K10:L10"/>
    <mergeCell ref="K33:L33"/>
    <mergeCell ref="M33:N33"/>
    <mergeCell ref="E34:F34"/>
    <mergeCell ref="G34:H34"/>
    <mergeCell ref="I34:J34"/>
    <mergeCell ref="K34:L34"/>
    <mergeCell ref="M34:N34"/>
    <mergeCell ref="G33:H33"/>
    <mergeCell ref="E33:F33"/>
    <mergeCell ref="I33:J33"/>
    <mergeCell ref="B41:B45"/>
    <mergeCell ref="A41:A45"/>
    <mergeCell ref="D33:D35"/>
    <mergeCell ref="A56:A60"/>
    <mergeCell ref="B56:B60"/>
    <mergeCell ref="B46:B47"/>
    <mergeCell ref="A49:A50"/>
    <mergeCell ref="B49:B50"/>
    <mergeCell ref="A51:A55"/>
    <mergeCell ref="B51:B55"/>
    <mergeCell ref="A46:A47"/>
    <mergeCell ref="B36:B40"/>
    <mergeCell ref="A36:A40"/>
    <mergeCell ref="A33:A35"/>
    <mergeCell ref="B33:B35"/>
    <mergeCell ref="C33:C35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xSplit="4" ySplit="3" topLeftCell="H28" activePane="bottomRight" state="frozen"/>
      <selection pane="topRight" activeCell="E1" sqref="E1"/>
      <selection pane="bottomLeft" activeCell="A4" sqref="A4"/>
      <selection pane="bottomRight" activeCell="O32" sqref="O32"/>
    </sheetView>
  </sheetViews>
  <sheetFormatPr baseColWidth="10" defaultRowHeight="15" x14ac:dyDescent="0.25"/>
  <cols>
    <col min="2" max="2" width="17.28515625" customWidth="1"/>
    <col min="3" max="3" width="19.5703125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94</v>
      </c>
      <c r="P2" s="82"/>
    </row>
    <row r="3" spans="1:16" ht="71.25" customHeight="1" x14ac:dyDescent="0.25">
      <c r="A3" s="82"/>
      <c r="B3" s="82"/>
      <c r="C3" s="82"/>
      <c r="D3" s="82"/>
      <c r="E3" s="82" t="s">
        <v>87</v>
      </c>
      <c r="F3" s="82"/>
      <c r="G3" s="82" t="s">
        <v>88</v>
      </c>
      <c r="H3" s="82"/>
      <c r="I3" s="82" t="s">
        <v>89</v>
      </c>
      <c r="J3" s="82"/>
      <c r="K3" s="82" t="s">
        <v>90</v>
      </c>
      <c r="L3" s="82"/>
      <c r="M3" s="82" t="s">
        <v>91</v>
      </c>
      <c r="N3" s="82"/>
      <c r="O3" s="82" t="s">
        <v>92</v>
      </c>
      <c r="P3" s="82"/>
    </row>
    <row r="4" spans="1:16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customHeight="1" x14ac:dyDescent="0.25">
      <c r="A5" s="72">
        <v>1</v>
      </c>
      <c r="B5" s="72" t="s">
        <v>1</v>
      </c>
      <c r="C5" s="16" t="s">
        <v>29</v>
      </c>
      <c r="D5" s="9"/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f>SUM(E5,G5,I5,K5,M5)</f>
        <v>0</v>
      </c>
      <c r="P5" s="9">
        <f>SUM(F5,H5,J5,L5,N5)</f>
        <v>0</v>
      </c>
    </row>
    <row r="6" spans="1:16" ht="60" x14ac:dyDescent="0.25">
      <c r="A6" s="74"/>
      <c r="B6" s="74"/>
      <c r="C6" s="16" t="s">
        <v>30</v>
      </c>
      <c r="D6" s="14" t="s">
        <v>159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9">
        <f t="shared" ref="O6:O8" si="0">SUM(E6,G6,I6,K6,M6)</f>
        <v>0</v>
      </c>
      <c r="P6" s="9">
        <f t="shared" ref="P6:P8" si="1">SUM(F6,H6,J6,L6,N6)</f>
        <v>0</v>
      </c>
    </row>
    <row r="7" spans="1:16" ht="45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14">
        <v>0.05</v>
      </c>
      <c r="F7" s="5">
        <v>608114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7">
        <f t="shared" si="0"/>
        <v>0.05</v>
      </c>
      <c r="P7" s="9">
        <f t="shared" si="1"/>
        <v>608114</v>
      </c>
    </row>
    <row r="8" spans="1:16" ht="45" x14ac:dyDescent="0.25">
      <c r="A8" s="16">
        <v>3</v>
      </c>
      <c r="B8" s="16" t="s">
        <v>17</v>
      </c>
      <c r="C8" s="16" t="s">
        <v>58</v>
      </c>
      <c r="D8" s="14">
        <v>0.05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14">
        <v>0.03</v>
      </c>
      <c r="L8" s="5">
        <v>608114</v>
      </c>
      <c r="M8" s="5">
        <v>0</v>
      </c>
      <c r="N8" s="5">
        <v>0</v>
      </c>
      <c r="O8" s="17">
        <f t="shared" si="0"/>
        <v>0.03</v>
      </c>
      <c r="P8" s="9">
        <f t="shared" si="1"/>
        <v>608114</v>
      </c>
    </row>
    <row r="9" spans="1:16" s="4" customFormat="1" ht="60" x14ac:dyDescent="0.25">
      <c r="A9" s="24">
        <v>4</v>
      </c>
      <c r="B9" s="24" t="s">
        <v>171</v>
      </c>
      <c r="C9" s="24" t="s">
        <v>58</v>
      </c>
      <c r="D9" s="14">
        <v>0.1</v>
      </c>
      <c r="E9" s="24">
        <v>0</v>
      </c>
      <c r="F9" s="24">
        <v>0</v>
      </c>
      <c r="G9" s="24">
        <v>0</v>
      </c>
      <c r="H9" s="24">
        <v>0</v>
      </c>
      <c r="I9" s="14">
        <v>0.05</v>
      </c>
      <c r="J9" s="24">
        <v>608114</v>
      </c>
      <c r="K9" s="14">
        <v>0.05</v>
      </c>
      <c r="L9" s="24">
        <v>608114</v>
      </c>
      <c r="M9" s="24">
        <v>0</v>
      </c>
      <c r="N9" s="24">
        <v>0</v>
      </c>
      <c r="O9" s="17">
        <f t="shared" ref="O9" si="2">SUM(E9,G9,I9,K9,M9)</f>
        <v>0.1</v>
      </c>
      <c r="P9" s="9">
        <v>608114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94</v>
      </c>
      <c r="P10" s="82"/>
    </row>
    <row r="11" spans="1:16" x14ac:dyDescent="0.25">
      <c r="A11" s="82"/>
      <c r="B11" s="82"/>
      <c r="C11" s="82"/>
      <c r="D11" s="82"/>
      <c r="E11" s="82" t="s">
        <v>87</v>
      </c>
      <c r="F11" s="82"/>
      <c r="G11" s="82" t="s">
        <v>88</v>
      </c>
      <c r="H11" s="82"/>
      <c r="I11" s="82" t="s">
        <v>89</v>
      </c>
      <c r="J11" s="82"/>
      <c r="K11" s="82" t="s">
        <v>90</v>
      </c>
      <c r="L11" s="82"/>
      <c r="M11" s="82" t="s">
        <v>91</v>
      </c>
      <c r="N11" s="82"/>
      <c r="O11" s="82" t="s">
        <v>92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52.5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13">
        <v>3</v>
      </c>
      <c r="F13" s="13">
        <v>5</v>
      </c>
      <c r="G13" s="13">
        <v>8</v>
      </c>
      <c r="H13" s="13">
        <v>40</v>
      </c>
      <c r="I13" s="13">
        <v>0</v>
      </c>
      <c r="J13" s="13">
        <v>0</v>
      </c>
      <c r="K13" s="13">
        <v>1</v>
      </c>
      <c r="L13" s="13">
        <v>5</v>
      </c>
      <c r="M13" s="13">
        <v>0</v>
      </c>
      <c r="N13" s="13">
        <v>0</v>
      </c>
      <c r="O13" s="11">
        <f t="shared" ref="O13:O15" si="3">SUM(E13,G13,I13,K13,M13)</f>
        <v>12</v>
      </c>
      <c r="P13" s="11">
        <f t="shared" ref="P13:P15" si="4">SUM(F13,H13,J13,L13,N13)</f>
        <v>50</v>
      </c>
    </row>
    <row r="14" spans="1:16" ht="56.25" customHeight="1" x14ac:dyDescent="0.25">
      <c r="A14" s="75"/>
      <c r="B14" s="75"/>
      <c r="C14" s="16" t="s">
        <v>144</v>
      </c>
      <c r="D14" s="30">
        <v>53</v>
      </c>
      <c r="E14" s="13">
        <v>12</v>
      </c>
      <c r="F14" s="13">
        <v>60</v>
      </c>
      <c r="G14" s="13">
        <v>36</v>
      </c>
      <c r="H14" s="13">
        <v>180</v>
      </c>
      <c r="I14" s="13">
        <v>0</v>
      </c>
      <c r="J14" s="13">
        <v>0</v>
      </c>
      <c r="K14" s="13">
        <v>1</v>
      </c>
      <c r="L14" s="13">
        <v>5</v>
      </c>
      <c r="M14" s="13">
        <v>0</v>
      </c>
      <c r="N14" s="13">
        <v>0</v>
      </c>
      <c r="O14" s="11">
        <f t="shared" si="3"/>
        <v>49</v>
      </c>
      <c r="P14" s="11">
        <f t="shared" si="4"/>
        <v>245</v>
      </c>
    </row>
    <row r="15" spans="1:16" ht="30" x14ac:dyDescent="0.25">
      <c r="A15" s="75"/>
      <c r="B15" s="75"/>
      <c r="C15" s="16" t="s">
        <v>32</v>
      </c>
      <c r="D15" s="30"/>
      <c r="E15" s="13">
        <v>19</v>
      </c>
      <c r="F15" s="13">
        <v>60</v>
      </c>
      <c r="G15" s="13">
        <v>170</v>
      </c>
      <c r="H15" s="13">
        <v>180</v>
      </c>
      <c r="I15" s="13">
        <v>0</v>
      </c>
      <c r="J15" s="13">
        <v>0</v>
      </c>
      <c r="K15" s="13">
        <v>38</v>
      </c>
      <c r="L15" s="13">
        <v>5</v>
      </c>
      <c r="M15" s="13">
        <v>0</v>
      </c>
      <c r="N15" s="13">
        <v>0</v>
      </c>
      <c r="O15" s="11">
        <f t="shared" si="3"/>
        <v>227</v>
      </c>
      <c r="P15" s="11">
        <f t="shared" si="4"/>
        <v>245</v>
      </c>
    </row>
    <row r="16" spans="1:16" ht="60" x14ac:dyDescent="0.25">
      <c r="A16" s="75"/>
      <c r="B16" s="75"/>
      <c r="C16" s="16" t="s">
        <v>33</v>
      </c>
      <c r="D16" s="30" t="s">
        <v>160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5">
        <f t="shared" ref="O16:P18" si="5">SUM(E16,G16,I16,K16,M16)</f>
        <v>0</v>
      </c>
      <c r="P16" s="8">
        <f t="shared" si="5"/>
        <v>0</v>
      </c>
    </row>
    <row r="17" spans="1:16" s="4" customFormat="1" ht="30" x14ac:dyDescent="0.25">
      <c r="A17" s="72">
        <v>2</v>
      </c>
      <c r="B17" s="72" t="s">
        <v>3</v>
      </c>
      <c r="C17" s="49" t="s">
        <v>182</v>
      </c>
      <c r="D17" s="49"/>
      <c r="E17" s="49">
        <v>6</v>
      </c>
      <c r="F17" s="49">
        <v>646</v>
      </c>
      <c r="G17" s="49"/>
      <c r="H17" s="49"/>
      <c r="I17" s="49">
        <v>6</v>
      </c>
      <c r="J17" s="49">
        <v>388</v>
      </c>
      <c r="K17" s="49"/>
      <c r="L17" s="49"/>
      <c r="M17" s="49"/>
      <c r="N17" s="49"/>
      <c r="O17" s="49">
        <f t="shared" si="5"/>
        <v>12</v>
      </c>
      <c r="P17" s="49">
        <f t="shared" si="5"/>
        <v>1034</v>
      </c>
    </row>
    <row r="18" spans="1:16" s="4" customFormat="1" ht="30" x14ac:dyDescent="0.25">
      <c r="A18" s="73"/>
      <c r="B18" s="73"/>
      <c r="C18" s="49" t="s">
        <v>184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>
        <f t="shared" si="5"/>
        <v>0</v>
      </c>
      <c r="P18" s="49">
        <f t="shared" si="5"/>
        <v>0</v>
      </c>
    </row>
    <row r="19" spans="1:16" ht="60" customHeight="1" x14ac:dyDescent="0.25">
      <c r="A19" s="74"/>
      <c r="B19" s="74"/>
      <c r="C19" s="16" t="s">
        <v>34</v>
      </c>
      <c r="D19" s="30">
        <v>4</v>
      </c>
      <c r="E19" s="41">
        <v>6</v>
      </c>
      <c r="F19" s="41">
        <v>646</v>
      </c>
      <c r="G19" s="41">
        <v>0</v>
      </c>
      <c r="H19" s="41">
        <v>0</v>
      </c>
      <c r="I19" s="41">
        <v>1</v>
      </c>
      <c r="J19" s="41">
        <v>388</v>
      </c>
      <c r="K19" s="41">
        <v>4</v>
      </c>
      <c r="L19" s="41">
        <v>2416</v>
      </c>
      <c r="M19" s="41">
        <v>0</v>
      </c>
      <c r="N19" s="41">
        <v>0</v>
      </c>
      <c r="O19" s="8">
        <f t="shared" ref="O19:O30" si="6">SUM(E19,G19,I19,K19,M19)</f>
        <v>11</v>
      </c>
      <c r="P19" s="8">
        <f t="shared" ref="P19:P30" si="7">SUM(F19,H19,J19,L19,N19)</f>
        <v>3450</v>
      </c>
    </row>
    <row r="20" spans="1:16" ht="45" x14ac:dyDescent="0.25">
      <c r="A20" s="16">
        <v>3</v>
      </c>
      <c r="B20" s="16" t="s">
        <v>4</v>
      </c>
      <c r="C20" s="16" t="s">
        <v>35</v>
      </c>
      <c r="D20" s="30">
        <v>4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8">
        <f t="shared" si="6"/>
        <v>0</v>
      </c>
      <c r="P20" s="8">
        <f t="shared" si="7"/>
        <v>0</v>
      </c>
    </row>
    <row r="21" spans="1:16" ht="45" x14ac:dyDescent="0.25">
      <c r="A21" s="16">
        <v>4</v>
      </c>
      <c r="B21" s="16" t="s">
        <v>5</v>
      </c>
      <c r="C21" s="16" t="s">
        <v>35</v>
      </c>
      <c r="D21" s="30">
        <v>1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8">
        <f t="shared" si="6"/>
        <v>0</v>
      </c>
      <c r="P21" s="8">
        <f t="shared" si="7"/>
        <v>0</v>
      </c>
    </row>
    <row r="22" spans="1:16" ht="45" x14ac:dyDescent="0.25">
      <c r="A22" s="16">
        <v>5</v>
      </c>
      <c r="B22" s="16" t="s">
        <v>152</v>
      </c>
      <c r="C22" s="16" t="s">
        <v>36</v>
      </c>
      <c r="D22" s="30">
        <v>25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8">
        <f t="shared" si="6"/>
        <v>0</v>
      </c>
      <c r="P22" s="8">
        <f t="shared" si="7"/>
        <v>0</v>
      </c>
    </row>
    <row r="23" spans="1:16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41">
        <v>0</v>
      </c>
      <c r="F23" s="41">
        <v>0</v>
      </c>
      <c r="G23" s="41">
        <v>0</v>
      </c>
      <c r="H23" s="41">
        <v>0</v>
      </c>
      <c r="I23" s="41">
        <v>10</v>
      </c>
      <c r="J23" s="41">
        <v>486</v>
      </c>
      <c r="K23" s="41">
        <v>28</v>
      </c>
      <c r="L23" s="41">
        <v>921</v>
      </c>
      <c r="M23" s="41">
        <v>1</v>
      </c>
      <c r="N23" s="41">
        <v>206</v>
      </c>
      <c r="O23" s="8">
        <f t="shared" si="6"/>
        <v>39</v>
      </c>
      <c r="P23" s="8">
        <f t="shared" si="7"/>
        <v>1613</v>
      </c>
    </row>
    <row r="24" spans="1:16" ht="15" customHeight="1" x14ac:dyDescent="0.25">
      <c r="A24" s="72">
        <v>7</v>
      </c>
      <c r="B24" s="72" t="s">
        <v>154</v>
      </c>
      <c r="C24" s="33" t="s">
        <v>36</v>
      </c>
      <c r="D24" s="30">
        <v>25</v>
      </c>
      <c r="E24" s="41">
        <v>1</v>
      </c>
      <c r="F24" s="41">
        <v>95</v>
      </c>
      <c r="G24" s="41">
        <v>0</v>
      </c>
      <c r="H24" s="41">
        <v>0</v>
      </c>
      <c r="I24" s="41">
        <v>10</v>
      </c>
      <c r="J24" s="41">
        <v>486</v>
      </c>
      <c r="K24" s="41">
        <v>28</v>
      </c>
      <c r="L24" s="41">
        <v>921</v>
      </c>
      <c r="M24" s="41">
        <v>1</v>
      </c>
      <c r="N24" s="41">
        <v>206</v>
      </c>
      <c r="O24" s="8">
        <f t="shared" si="6"/>
        <v>40</v>
      </c>
      <c r="P24" s="8">
        <f t="shared" si="7"/>
        <v>1708</v>
      </c>
    </row>
    <row r="25" spans="1:16" s="4" customFormat="1" ht="15" customHeight="1" x14ac:dyDescent="0.25">
      <c r="A25" s="73"/>
      <c r="B25" s="73"/>
      <c r="C25" s="33" t="s">
        <v>177</v>
      </c>
      <c r="D25" s="33"/>
      <c r="E25" s="41">
        <v>0</v>
      </c>
      <c r="F25" s="41">
        <v>0</v>
      </c>
      <c r="G25" s="41">
        <v>0</v>
      </c>
      <c r="H25" s="41">
        <v>0</v>
      </c>
      <c r="I25" s="41">
        <v>2730</v>
      </c>
      <c r="J25" s="41">
        <v>486</v>
      </c>
      <c r="K25" s="41">
        <v>5459</v>
      </c>
      <c r="L25" s="41">
        <v>921</v>
      </c>
      <c r="M25" s="41">
        <v>1380</v>
      </c>
      <c r="N25" s="41">
        <v>206</v>
      </c>
      <c r="O25" s="33">
        <f t="shared" ref="O25:O26" si="8">SUM(E25,G25,I25,K25,M25)</f>
        <v>9569</v>
      </c>
      <c r="P25" s="33">
        <f t="shared" ref="P25:P26" si="9">SUM(F25,H25,J25,L25,N25)</f>
        <v>1613</v>
      </c>
    </row>
    <row r="26" spans="1:16" s="4" customFormat="1" ht="15" customHeight="1" x14ac:dyDescent="0.25">
      <c r="A26" s="73"/>
      <c r="B26" s="73"/>
      <c r="C26" s="34" t="s">
        <v>155</v>
      </c>
      <c r="D26" s="33"/>
      <c r="E26" s="41">
        <v>125</v>
      </c>
      <c r="F26" s="41">
        <v>105</v>
      </c>
      <c r="G26" s="41">
        <v>0</v>
      </c>
      <c r="H26" s="41">
        <v>0</v>
      </c>
      <c r="I26" s="41">
        <v>273</v>
      </c>
      <c r="J26" s="41">
        <v>486</v>
      </c>
      <c r="K26" s="41">
        <v>0</v>
      </c>
      <c r="L26" s="41">
        <v>0</v>
      </c>
      <c r="M26" s="41">
        <v>0</v>
      </c>
      <c r="N26" s="41">
        <v>0</v>
      </c>
      <c r="O26" s="33">
        <f t="shared" si="8"/>
        <v>398</v>
      </c>
      <c r="P26" s="33">
        <f t="shared" si="9"/>
        <v>591</v>
      </c>
    </row>
    <row r="27" spans="1:16" x14ac:dyDescent="0.25">
      <c r="A27" s="74"/>
      <c r="B27" s="74"/>
      <c r="C27" s="12" t="s">
        <v>178</v>
      </c>
      <c r="D27" s="30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545</v>
      </c>
      <c r="L27" s="41">
        <v>921</v>
      </c>
      <c r="M27" s="41">
        <v>138</v>
      </c>
      <c r="N27" s="41">
        <v>206</v>
      </c>
      <c r="O27" s="8">
        <f t="shared" si="6"/>
        <v>683</v>
      </c>
      <c r="P27" s="8">
        <f t="shared" si="7"/>
        <v>1127</v>
      </c>
    </row>
    <row r="28" spans="1:16" x14ac:dyDescent="0.25">
      <c r="A28" s="16">
        <v>8</v>
      </c>
      <c r="B28" s="16" t="s">
        <v>156</v>
      </c>
      <c r="C28" s="16" t="s">
        <v>36</v>
      </c>
      <c r="D28" s="30">
        <v>25</v>
      </c>
      <c r="E28" s="41">
        <v>6</v>
      </c>
      <c r="F28" s="41">
        <v>646</v>
      </c>
      <c r="G28" s="41">
        <v>0</v>
      </c>
      <c r="H28" s="41">
        <v>0</v>
      </c>
      <c r="I28" s="41">
        <v>1</v>
      </c>
      <c r="J28" s="41">
        <v>388</v>
      </c>
      <c r="K28" s="41">
        <v>4</v>
      </c>
      <c r="L28" s="41">
        <v>2416</v>
      </c>
      <c r="M28" s="41">
        <v>0</v>
      </c>
      <c r="N28" s="41">
        <v>0</v>
      </c>
      <c r="O28" s="8">
        <f t="shared" si="6"/>
        <v>11</v>
      </c>
      <c r="P28" s="8">
        <f t="shared" si="7"/>
        <v>3450</v>
      </c>
    </row>
    <row r="29" spans="1:16" ht="30" x14ac:dyDescent="0.25">
      <c r="A29" s="16">
        <v>9</v>
      </c>
      <c r="B29" s="16" t="s">
        <v>157</v>
      </c>
      <c r="C29" s="16" t="s">
        <v>158</v>
      </c>
      <c r="D29" s="30">
        <v>20</v>
      </c>
      <c r="E29" s="33">
        <v>3</v>
      </c>
      <c r="F29" s="33">
        <v>40</v>
      </c>
      <c r="G29" s="5">
        <v>2</v>
      </c>
      <c r="H29" s="5">
        <v>40</v>
      </c>
      <c r="I29" s="5">
        <v>4</v>
      </c>
      <c r="J29" s="5">
        <v>40</v>
      </c>
      <c r="K29" s="5">
        <v>4</v>
      </c>
      <c r="L29" s="5">
        <v>42</v>
      </c>
      <c r="M29" s="5">
        <v>0</v>
      </c>
      <c r="N29" s="5">
        <v>0</v>
      </c>
      <c r="O29" s="8">
        <f t="shared" si="6"/>
        <v>13</v>
      </c>
      <c r="P29" s="8">
        <f t="shared" si="7"/>
        <v>162</v>
      </c>
    </row>
    <row r="30" spans="1:16" ht="30" x14ac:dyDescent="0.25">
      <c r="A30" s="16">
        <v>10</v>
      </c>
      <c r="B30" s="16" t="s">
        <v>6</v>
      </c>
      <c r="C30" s="16" t="s">
        <v>37</v>
      </c>
      <c r="D30" s="30">
        <v>1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75</v>
      </c>
      <c r="O30" s="8">
        <f t="shared" si="6"/>
        <v>1</v>
      </c>
      <c r="P30" s="8">
        <f t="shared" si="7"/>
        <v>75</v>
      </c>
    </row>
    <row r="31" spans="1:16" s="4" customFormat="1" ht="36.75" customHeight="1" x14ac:dyDescent="0.25">
      <c r="A31" s="72">
        <v>11</v>
      </c>
      <c r="B31" s="72" t="s">
        <v>172</v>
      </c>
      <c r="C31" s="27" t="s">
        <v>173</v>
      </c>
      <c r="D31" s="30"/>
      <c r="E31" s="41">
        <v>9</v>
      </c>
      <c r="F31" s="41">
        <v>9</v>
      </c>
      <c r="G31" s="41">
        <v>0</v>
      </c>
      <c r="H31" s="41">
        <v>0</v>
      </c>
      <c r="I31" s="41">
        <v>1</v>
      </c>
      <c r="J31" s="41">
        <v>1</v>
      </c>
      <c r="K31" s="41">
        <v>4</v>
      </c>
      <c r="L31" s="41">
        <v>4</v>
      </c>
      <c r="M31" s="41">
        <v>0</v>
      </c>
      <c r="N31" s="41">
        <v>0</v>
      </c>
      <c r="O31" s="27">
        <f t="shared" ref="O31:O32" si="10">SUM(E31,G31,I31,K31,M31)</f>
        <v>14</v>
      </c>
      <c r="P31" s="27">
        <f t="shared" ref="P31:P32" si="11">SUM(F31,H31,J31,L31,N31)</f>
        <v>14</v>
      </c>
    </row>
    <row r="32" spans="1:16" s="4" customFormat="1" ht="40.5" customHeight="1" x14ac:dyDescent="0.25">
      <c r="A32" s="74"/>
      <c r="B32" s="74"/>
      <c r="C32" s="27" t="s">
        <v>174</v>
      </c>
      <c r="D32" s="30" t="s">
        <v>175</v>
      </c>
      <c r="E32" s="41">
        <v>9</v>
      </c>
      <c r="F32" s="41">
        <v>180</v>
      </c>
      <c r="G32" s="41">
        <v>0</v>
      </c>
      <c r="H32" s="41">
        <v>0</v>
      </c>
      <c r="I32" s="41">
        <v>1</v>
      </c>
      <c r="J32" s="41">
        <v>1</v>
      </c>
      <c r="K32" s="41">
        <v>19</v>
      </c>
      <c r="L32" s="41">
        <v>380</v>
      </c>
      <c r="M32" s="41">
        <v>0</v>
      </c>
      <c r="N32" s="41">
        <v>0</v>
      </c>
      <c r="O32" s="27">
        <f t="shared" si="10"/>
        <v>29</v>
      </c>
      <c r="P32" s="27">
        <f t="shared" si="11"/>
        <v>561</v>
      </c>
    </row>
    <row r="33" spans="1:16" ht="15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94</v>
      </c>
      <c r="P33" s="82"/>
    </row>
    <row r="34" spans="1:16" ht="15" customHeight="1" x14ac:dyDescent="0.25">
      <c r="A34" s="82"/>
      <c r="B34" s="82"/>
      <c r="C34" s="82"/>
      <c r="D34" s="82"/>
      <c r="E34" s="82" t="s">
        <v>87</v>
      </c>
      <c r="F34" s="82"/>
      <c r="G34" s="82" t="s">
        <v>88</v>
      </c>
      <c r="H34" s="82"/>
      <c r="I34" s="82" t="s">
        <v>89</v>
      </c>
      <c r="J34" s="82"/>
      <c r="K34" s="82" t="s">
        <v>90</v>
      </c>
      <c r="L34" s="82"/>
      <c r="M34" s="82" t="s">
        <v>91</v>
      </c>
      <c r="N34" s="82"/>
      <c r="O34" s="82" t="s">
        <v>92</v>
      </c>
      <c r="P34" s="82"/>
    </row>
    <row r="35" spans="1:16" ht="45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30" customHeight="1" x14ac:dyDescent="0.25">
      <c r="A36" s="72">
        <v>1</v>
      </c>
      <c r="B36" s="72" t="s">
        <v>7</v>
      </c>
      <c r="C36" s="20" t="s">
        <v>38</v>
      </c>
      <c r="D36" s="30"/>
      <c r="E36" s="36">
        <v>1</v>
      </c>
      <c r="F36" s="36">
        <v>1</v>
      </c>
      <c r="G36" s="36">
        <v>5</v>
      </c>
      <c r="H36" s="36">
        <v>5</v>
      </c>
      <c r="I36" s="36">
        <v>4</v>
      </c>
      <c r="J36" s="36">
        <v>4</v>
      </c>
      <c r="K36" s="36">
        <v>2</v>
      </c>
      <c r="L36" s="36">
        <v>2</v>
      </c>
      <c r="M36" s="36">
        <v>0</v>
      </c>
      <c r="N36" s="36">
        <v>0</v>
      </c>
      <c r="O36" s="5">
        <f>SUM(E36,G36,I36,K36,M36)</f>
        <v>12</v>
      </c>
      <c r="P36" s="8">
        <f>SUM(F36,H36,J36,L36,N36)</f>
        <v>12</v>
      </c>
    </row>
    <row r="37" spans="1:16" x14ac:dyDescent="0.25">
      <c r="A37" s="73"/>
      <c r="B37" s="73"/>
      <c r="C37" s="20" t="s">
        <v>39</v>
      </c>
      <c r="D37" s="14">
        <v>0.4</v>
      </c>
      <c r="E37" s="36">
        <v>4</v>
      </c>
      <c r="F37" s="36">
        <v>4</v>
      </c>
      <c r="G37" s="36">
        <v>0</v>
      </c>
      <c r="H37" s="36">
        <v>0</v>
      </c>
      <c r="I37" s="36">
        <v>3</v>
      </c>
      <c r="J37" s="36">
        <v>3</v>
      </c>
      <c r="K37" s="36">
        <v>3</v>
      </c>
      <c r="L37" s="36">
        <v>3</v>
      </c>
      <c r="M37" s="36">
        <v>0</v>
      </c>
      <c r="N37" s="36">
        <v>0</v>
      </c>
      <c r="O37" s="8">
        <f t="shared" ref="O37:O58" si="12">SUM(E37,G37,I37,K37,M37)</f>
        <v>10</v>
      </c>
      <c r="P37" s="8">
        <f t="shared" ref="P37:P58" si="13">SUM(F37,H37,J37,L37,N37)</f>
        <v>10</v>
      </c>
    </row>
    <row r="38" spans="1:16" ht="30" x14ac:dyDescent="0.25">
      <c r="A38" s="73"/>
      <c r="B38" s="73"/>
      <c r="C38" s="12" t="s">
        <v>165</v>
      </c>
      <c r="D38" s="14">
        <v>0</v>
      </c>
      <c r="E38" s="36">
        <v>0</v>
      </c>
      <c r="F38" s="36">
        <v>0</v>
      </c>
      <c r="G38" s="36">
        <v>2</v>
      </c>
      <c r="H38" s="36">
        <v>2</v>
      </c>
      <c r="I38" s="36">
        <v>4</v>
      </c>
      <c r="J38" s="36">
        <v>4</v>
      </c>
      <c r="K38" s="36">
        <v>1</v>
      </c>
      <c r="L38" s="36">
        <v>1</v>
      </c>
      <c r="M38" s="36">
        <v>0</v>
      </c>
      <c r="N38" s="36">
        <v>0</v>
      </c>
      <c r="O38" s="8">
        <f>M38</f>
        <v>0</v>
      </c>
      <c r="P38" s="20">
        <f>N38</f>
        <v>0</v>
      </c>
    </row>
    <row r="39" spans="1:16" ht="30" customHeight="1" x14ac:dyDescent="0.25">
      <c r="A39" s="73"/>
      <c r="B39" s="73"/>
      <c r="C39" s="20" t="s">
        <v>40</v>
      </c>
      <c r="D39" s="30" t="s">
        <v>161</v>
      </c>
      <c r="E39" s="36">
        <v>2</v>
      </c>
      <c r="F39" s="36">
        <v>2</v>
      </c>
      <c r="G39" s="36">
        <v>3</v>
      </c>
      <c r="H39" s="36">
        <v>3</v>
      </c>
      <c r="I39" s="36">
        <v>2</v>
      </c>
      <c r="J39" s="36">
        <v>2</v>
      </c>
      <c r="K39" s="36">
        <v>5</v>
      </c>
      <c r="L39" s="36">
        <v>5</v>
      </c>
      <c r="M39" s="36">
        <v>0</v>
      </c>
      <c r="N39" s="36">
        <v>0</v>
      </c>
      <c r="O39" s="8">
        <f t="shared" si="12"/>
        <v>12</v>
      </c>
      <c r="P39" s="8">
        <f t="shared" si="13"/>
        <v>12</v>
      </c>
    </row>
    <row r="40" spans="1:16" s="4" customFormat="1" ht="48.75" customHeight="1" x14ac:dyDescent="0.25">
      <c r="A40" s="74"/>
      <c r="B40" s="74"/>
      <c r="C40" s="32" t="s">
        <v>176</v>
      </c>
      <c r="D40" s="32"/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2">
        <f t="shared" ref="O40" si="14">SUM(E40,G40,I40,K40,M40)</f>
        <v>0</v>
      </c>
      <c r="P40" s="32">
        <f t="shared" ref="P40" si="15">SUM(F40,H40,J40,L40,N40)</f>
        <v>0</v>
      </c>
    </row>
    <row r="41" spans="1:16" ht="30" customHeight="1" x14ac:dyDescent="0.25">
      <c r="A41" s="72">
        <v>2</v>
      </c>
      <c r="B41" s="72" t="s">
        <v>8</v>
      </c>
      <c r="C41" s="20" t="s">
        <v>41</v>
      </c>
      <c r="D41" s="30"/>
      <c r="E41" s="36">
        <v>5</v>
      </c>
      <c r="F41" s="36">
        <v>5</v>
      </c>
      <c r="G41" s="36">
        <v>3</v>
      </c>
      <c r="H41" s="36">
        <v>3</v>
      </c>
      <c r="I41" s="36">
        <v>5</v>
      </c>
      <c r="J41" s="36">
        <v>5</v>
      </c>
      <c r="K41" s="36">
        <v>7</v>
      </c>
      <c r="L41" s="36">
        <v>7</v>
      </c>
      <c r="M41" s="36">
        <v>1</v>
      </c>
      <c r="N41" s="36">
        <v>1</v>
      </c>
      <c r="O41" s="8">
        <f t="shared" si="12"/>
        <v>21</v>
      </c>
      <c r="P41" s="8">
        <f t="shared" si="13"/>
        <v>21</v>
      </c>
    </row>
    <row r="42" spans="1:16" ht="60" x14ac:dyDescent="0.25">
      <c r="A42" s="73"/>
      <c r="B42" s="73"/>
      <c r="C42" s="20" t="s">
        <v>42</v>
      </c>
      <c r="D42" s="30" t="s">
        <v>162</v>
      </c>
      <c r="E42" s="36">
        <v>5</v>
      </c>
      <c r="F42" s="36">
        <v>5</v>
      </c>
      <c r="G42" s="36">
        <v>3</v>
      </c>
      <c r="H42" s="36">
        <v>3</v>
      </c>
      <c r="I42" s="36">
        <v>5</v>
      </c>
      <c r="J42" s="36">
        <v>5</v>
      </c>
      <c r="K42" s="36">
        <v>7</v>
      </c>
      <c r="L42" s="36">
        <v>7</v>
      </c>
      <c r="M42" s="36">
        <v>1</v>
      </c>
      <c r="N42" s="36">
        <v>1</v>
      </c>
      <c r="O42" s="8">
        <f t="shared" si="12"/>
        <v>21</v>
      </c>
      <c r="P42" s="8">
        <f t="shared" si="13"/>
        <v>21</v>
      </c>
    </row>
    <row r="43" spans="1:16" ht="30" customHeight="1" x14ac:dyDescent="0.25">
      <c r="A43" s="73"/>
      <c r="B43" s="73"/>
      <c r="C43" s="12" t="s">
        <v>166</v>
      </c>
      <c r="D43" s="4"/>
      <c r="E43" s="36">
        <v>185</v>
      </c>
      <c r="F43" s="36">
        <v>185</v>
      </c>
      <c r="G43" s="36">
        <v>188</v>
      </c>
      <c r="H43" s="36">
        <v>188</v>
      </c>
      <c r="I43" s="36">
        <v>193</v>
      </c>
      <c r="J43" s="36">
        <v>193</v>
      </c>
      <c r="K43" s="36">
        <v>194</v>
      </c>
      <c r="L43" s="36">
        <v>194</v>
      </c>
      <c r="M43" s="36">
        <v>189</v>
      </c>
      <c r="N43" s="36">
        <v>189</v>
      </c>
      <c r="O43" s="8">
        <f>M43</f>
        <v>189</v>
      </c>
      <c r="P43" s="20">
        <f>N43</f>
        <v>189</v>
      </c>
    </row>
    <row r="44" spans="1:16" ht="30" x14ac:dyDescent="0.25">
      <c r="A44" s="73"/>
      <c r="B44" s="73"/>
      <c r="C44" s="20" t="s">
        <v>43</v>
      </c>
      <c r="D44" s="30"/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8">
        <f t="shared" si="12"/>
        <v>0</v>
      </c>
      <c r="P44" s="8">
        <f t="shared" si="13"/>
        <v>0</v>
      </c>
    </row>
    <row r="45" spans="1:16" s="4" customFormat="1" ht="45" x14ac:dyDescent="0.25">
      <c r="A45" s="74"/>
      <c r="B45" s="74"/>
      <c r="C45" s="41" t="s">
        <v>181</v>
      </c>
      <c r="D45" s="41"/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6</v>
      </c>
      <c r="L45" s="36">
        <v>6</v>
      </c>
      <c r="M45" s="36">
        <v>6</v>
      </c>
      <c r="N45" s="36">
        <v>6</v>
      </c>
      <c r="O45" s="41">
        <f t="shared" ref="O45" si="16">SUM(E45,G45,I45,K45,M45)</f>
        <v>12</v>
      </c>
      <c r="P45" s="41">
        <f t="shared" ref="P45" si="17">SUM(F45,H45,J45,L45,N45)</f>
        <v>12</v>
      </c>
    </row>
    <row r="46" spans="1:16" ht="30" x14ac:dyDescent="0.25">
      <c r="A46" s="72">
        <v>3</v>
      </c>
      <c r="B46" s="72" t="s">
        <v>9</v>
      </c>
      <c r="C46" s="20" t="s">
        <v>163</v>
      </c>
      <c r="D46" s="30"/>
      <c r="E46" s="36">
        <v>4</v>
      </c>
      <c r="F46" s="36">
        <v>4</v>
      </c>
      <c r="G46" s="36">
        <v>4</v>
      </c>
      <c r="H46" s="36">
        <v>4</v>
      </c>
      <c r="I46" s="36">
        <v>2</v>
      </c>
      <c r="J46" s="36">
        <v>2</v>
      </c>
      <c r="K46" s="36">
        <v>4</v>
      </c>
      <c r="L46" s="36">
        <v>4</v>
      </c>
      <c r="M46" s="36">
        <v>0</v>
      </c>
      <c r="N46" s="36">
        <v>0</v>
      </c>
      <c r="O46" s="8">
        <f t="shared" si="12"/>
        <v>14</v>
      </c>
      <c r="P46" s="8">
        <f t="shared" si="13"/>
        <v>14</v>
      </c>
    </row>
    <row r="47" spans="1:16" ht="30" customHeight="1" x14ac:dyDescent="0.25">
      <c r="A47" s="74"/>
      <c r="B47" s="74"/>
      <c r="C47" s="20" t="s">
        <v>164</v>
      </c>
      <c r="D47" s="30"/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8">
        <f t="shared" si="12"/>
        <v>0</v>
      </c>
      <c r="P47" s="8">
        <f t="shared" si="13"/>
        <v>0</v>
      </c>
    </row>
    <row r="48" spans="1:16" ht="45" x14ac:dyDescent="0.25">
      <c r="A48" s="20">
        <v>4</v>
      </c>
      <c r="B48" s="20" t="s">
        <v>10</v>
      </c>
      <c r="C48" s="20" t="s">
        <v>44</v>
      </c>
      <c r="D48" s="14">
        <v>0.05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8">
        <f t="shared" si="12"/>
        <v>0</v>
      </c>
      <c r="P48" s="8">
        <f t="shared" si="13"/>
        <v>0</v>
      </c>
    </row>
    <row r="49" spans="1:16" ht="30" customHeight="1" x14ac:dyDescent="0.25">
      <c r="A49" s="72">
        <v>5</v>
      </c>
      <c r="B49" s="72" t="s">
        <v>11</v>
      </c>
      <c r="C49" s="20" t="s">
        <v>38</v>
      </c>
      <c r="D49" s="30"/>
      <c r="E49" s="36">
        <v>0</v>
      </c>
      <c r="F49" s="36">
        <v>0</v>
      </c>
      <c r="G49" s="36">
        <v>1</v>
      </c>
      <c r="H49" s="36">
        <v>1</v>
      </c>
      <c r="I49" s="36">
        <v>2</v>
      </c>
      <c r="J49" s="36">
        <v>2</v>
      </c>
      <c r="K49" s="36">
        <v>1</v>
      </c>
      <c r="L49" s="36">
        <v>1</v>
      </c>
      <c r="M49" s="36">
        <v>0</v>
      </c>
      <c r="N49" s="36">
        <v>0</v>
      </c>
      <c r="O49" s="8">
        <f t="shared" si="12"/>
        <v>4</v>
      </c>
      <c r="P49" s="8">
        <f t="shared" si="13"/>
        <v>4</v>
      </c>
    </row>
    <row r="50" spans="1:16" ht="60" x14ac:dyDescent="0.25">
      <c r="A50" s="74"/>
      <c r="B50" s="74"/>
      <c r="C50" s="20" t="s">
        <v>45</v>
      </c>
      <c r="D50" s="30" t="s">
        <v>161</v>
      </c>
      <c r="E50" s="36">
        <v>0</v>
      </c>
      <c r="F50" s="36">
        <v>0</v>
      </c>
      <c r="G50" s="36">
        <v>1</v>
      </c>
      <c r="H50" s="36">
        <v>1</v>
      </c>
      <c r="I50" s="36">
        <v>2</v>
      </c>
      <c r="J50" s="36">
        <v>2</v>
      </c>
      <c r="K50" s="36">
        <v>1</v>
      </c>
      <c r="L50" s="36">
        <v>1</v>
      </c>
      <c r="M50" s="36">
        <v>0</v>
      </c>
      <c r="N50" s="36">
        <v>0</v>
      </c>
      <c r="O50" s="8">
        <f t="shared" si="12"/>
        <v>4</v>
      </c>
      <c r="P50" s="8">
        <f t="shared" si="13"/>
        <v>4</v>
      </c>
    </row>
    <row r="51" spans="1:16" ht="30" x14ac:dyDescent="0.25">
      <c r="A51" s="75">
        <v>6</v>
      </c>
      <c r="B51" s="75" t="s">
        <v>12</v>
      </c>
      <c r="C51" s="20" t="s">
        <v>46</v>
      </c>
      <c r="D51" s="30"/>
      <c r="E51" s="36">
        <v>2</v>
      </c>
      <c r="F51" s="36">
        <v>2</v>
      </c>
      <c r="G51" s="36">
        <v>2</v>
      </c>
      <c r="H51" s="36">
        <v>2</v>
      </c>
      <c r="I51" s="36">
        <v>0</v>
      </c>
      <c r="J51" s="36">
        <v>0</v>
      </c>
      <c r="K51" s="36">
        <v>2</v>
      </c>
      <c r="L51" s="36">
        <v>2</v>
      </c>
      <c r="M51" s="36">
        <v>2</v>
      </c>
      <c r="N51" s="36">
        <v>2</v>
      </c>
      <c r="O51" s="8">
        <f t="shared" si="12"/>
        <v>8</v>
      </c>
      <c r="P51" s="8">
        <f t="shared" si="13"/>
        <v>8</v>
      </c>
    </row>
    <row r="52" spans="1:16" ht="15" customHeight="1" x14ac:dyDescent="0.25">
      <c r="A52" s="75"/>
      <c r="B52" s="75"/>
      <c r="C52" s="20" t="s">
        <v>47</v>
      </c>
      <c r="D52" s="30" t="s">
        <v>169</v>
      </c>
      <c r="E52" s="36">
        <v>1</v>
      </c>
      <c r="F52" s="36">
        <v>1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8">
        <f t="shared" si="12"/>
        <v>1</v>
      </c>
      <c r="P52" s="8">
        <f t="shared" si="13"/>
        <v>1</v>
      </c>
    </row>
    <row r="53" spans="1:16" ht="60" x14ac:dyDescent="0.25">
      <c r="A53" s="75"/>
      <c r="B53" s="75"/>
      <c r="C53" s="20" t="s">
        <v>48</v>
      </c>
      <c r="D53" s="30" t="s">
        <v>168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8">
        <f t="shared" si="12"/>
        <v>0</v>
      </c>
      <c r="P53" s="8">
        <f t="shared" si="13"/>
        <v>0</v>
      </c>
    </row>
    <row r="54" spans="1:16" ht="15" customHeight="1" x14ac:dyDescent="0.25">
      <c r="A54" s="75"/>
      <c r="B54" s="75"/>
      <c r="C54" s="20" t="s">
        <v>49</v>
      </c>
      <c r="D54" s="30" t="s">
        <v>169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8">
        <f t="shared" si="12"/>
        <v>0</v>
      </c>
      <c r="P54" s="8">
        <f t="shared" si="13"/>
        <v>0</v>
      </c>
    </row>
    <row r="55" spans="1:16" ht="60" x14ac:dyDescent="0.25">
      <c r="A55" s="75"/>
      <c r="B55" s="75"/>
      <c r="C55" s="20" t="s">
        <v>50</v>
      </c>
      <c r="D55" s="30"/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3</v>
      </c>
      <c r="N55" s="36">
        <v>3</v>
      </c>
      <c r="O55" s="8">
        <f t="shared" si="12"/>
        <v>3</v>
      </c>
      <c r="P55" s="8">
        <f t="shared" si="13"/>
        <v>3</v>
      </c>
    </row>
    <row r="56" spans="1:16" x14ac:dyDescent="0.25">
      <c r="A56" s="75">
        <v>7</v>
      </c>
      <c r="B56" s="75" t="s">
        <v>13</v>
      </c>
      <c r="C56" s="20" t="s">
        <v>51</v>
      </c>
      <c r="D56" s="30"/>
      <c r="E56" s="36">
        <v>0</v>
      </c>
      <c r="F56" s="36">
        <v>0</v>
      </c>
      <c r="G56" s="36">
        <v>0</v>
      </c>
      <c r="H56" s="36">
        <v>0</v>
      </c>
      <c r="I56" s="36">
        <v>2</v>
      </c>
      <c r="J56" s="36">
        <v>2</v>
      </c>
      <c r="K56" s="36">
        <v>2</v>
      </c>
      <c r="L56" s="36">
        <v>2</v>
      </c>
      <c r="M56" s="36">
        <v>1</v>
      </c>
      <c r="N56" s="36">
        <v>1</v>
      </c>
      <c r="O56" s="8">
        <f t="shared" si="12"/>
        <v>5</v>
      </c>
      <c r="P56" s="8">
        <f t="shared" si="13"/>
        <v>5</v>
      </c>
    </row>
    <row r="57" spans="1:16" ht="60" x14ac:dyDescent="0.25">
      <c r="A57" s="75"/>
      <c r="B57" s="75"/>
      <c r="C57" s="20" t="s">
        <v>52</v>
      </c>
      <c r="D57" s="30" t="s">
        <v>170</v>
      </c>
      <c r="E57" s="36">
        <v>0</v>
      </c>
      <c r="F57" s="36">
        <v>0</v>
      </c>
      <c r="G57" s="36">
        <v>0</v>
      </c>
      <c r="H57" s="36">
        <v>0</v>
      </c>
      <c r="I57" s="36">
        <v>1</v>
      </c>
      <c r="J57" s="36">
        <v>1</v>
      </c>
      <c r="K57" s="36">
        <v>0</v>
      </c>
      <c r="L57" s="36">
        <v>0</v>
      </c>
      <c r="M57" s="36">
        <v>4</v>
      </c>
      <c r="N57" s="36">
        <v>4</v>
      </c>
      <c r="O57" s="8">
        <f t="shared" si="12"/>
        <v>5</v>
      </c>
      <c r="P57" s="8">
        <f t="shared" si="13"/>
        <v>5</v>
      </c>
    </row>
    <row r="58" spans="1:16" ht="60" x14ac:dyDescent="0.25">
      <c r="A58" s="75"/>
      <c r="B58" s="75"/>
      <c r="C58" s="20" t="s">
        <v>53</v>
      </c>
      <c r="D58" s="30" t="s">
        <v>170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8">
        <f t="shared" si="12"/>
        <v>0</v>
      </c>
      <c r="P58" s="8">
        <f t="shared" si="13"/>
        <v>0</v>
      </c>
    </row>
    <row r="59" spans="1:16" ht="30" x14ac:dyDescent="0.25">
      <c r="A59" s="75"/>
      <c r="B59" s="75"/>
      <c r="C59" s="20" t="s">
        <v>54</v>
      </c>
      <c r="D59" s="30"/>
      <c r="E59" s="37">
        <v>0</v>
      </c>
      <c r="F59" s="37">
        <v>0</v>
      </c>
      <c r="G59" s="37">
        <v>0</v>
      </c>
      <c r="H59" s="37">
        <v>0</v>
      </c>
      <c r="I59" s="43">
        <v>7</v>
      </c>
      <c r="J59" s="43">
        <v>7</v>
      </c>
      <c r="K59" s="37">
        <v>0</v>
      </c>
      <c r="L59" s="37">
        <v>0</v>
      </c>
      <c r="M59" s="37">
        <v>0</v>
      </c>
      <c r="N59" s="37">
        <v>0</v>
      </c>
      <c r="O59" s="16">
        <f t="shared" ref="O59:O60" si="18">SUM(E59,G59,I59,K59,M59)</f>
        <v>7</v>
      </c>
      <c r="P59" s="16">
        <f t="shared" ref="P59:P60" si="19">SUM(F59,H59,J59,L59,N59)</f>
        <v>7</v>
      </c>
    </row>
    <row r="60" spans="1:16" ht="45" x14ac:dyDescent="0.25">
      <c r="A60" s="75"/>
      <c r="B60" s="75"/>
      <c r="C60" s="20" t="s">
        <v>55</v>
      </c>
      <c r="D60" s="30"/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16">
        <f t="shared" si="18"/>
        <v>0</v>
      </c>
      <c r="P60" s="16">
        <f t="shared" si="19"/>
        <v>0</v>
      </c>
    </row>
    <row r="61" spans="1:16" ht="45" x14ac:dyDescent="0.25">
      <c r="A61" s="20">
        <v>8</v>
      </c>
      <c r="B61" s="20" t="s">
        <v>14</v>
      </c>
      <c r="C61" s="20" t="s">
        <v>56</v>
      </c>
      <c r="D61" s="30"/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20">
        <f t="shared" ref="O61:O62" si="20">SUM(E61,G61,I61,K61,M61)</f>
        <v>0</v>
      </c>
      <c r="P61" s="20">
        <f t="shared" ref="P61:P62" si="21">SUM(F61,H61,J61,L61,N61)</f>
        <v>0</v>
      </c>
    </row>
    <row r="62" spans="1:16" ht="75" x14ac:dyDescent="0.25">
      <c r="A62" s="20">
        <v>9</v>
      </c>
      <c r="B62" s="20" t="s">
        <v>15</v>
      </c>
      <c r="C62" s="20" t="s">
        <v>57</v>
      </c>
      <c r="D62" s="30"/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20">
        <f t="shared" si="20"/>
        <v>0</v>
      </c>
      <c r="P62" s="20">
        <f t="shared" si="21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5:A6"/>
    <mergeCell ref="B5:B6"/>
    <mergeCell ref="A13:A16"/>
    <mergeCell ref="B13:B16"/>
    <mergeCell ref="G10:H10"/>
    <mergeCell ref="I10:J10"/>
    <mergeCell ref="M10:N10"/>
    <mergeCell ref="A10:A12"/>
    <mergeCell ref="B10:B12"/>
    <mergeCell ref="C10:C12"/>
    <mergeCell ref="D10:D12"/>
    <mergeCell ref="E10:F10"/>
    <mergeCell ref="O10:P10"/>
    <mergeCell ref="E11:F11"/>
    <mergeCell ref="G11:H11"/>
    <mergeCell ref="I11:J11"/>
    <mergeCell ref="K11:L11"/>
    <mergeCell ref="M11:N11"/>
    <mergeCell ref="O11:P11"/>
    <mergeCell ref="K10:L10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G33:H33"/>
    <mergeCell ref="E33:F33"/>
    <mergeCell ref="I33:J33"/>
    <mergeCell ref="C33:C35"/>
    <mergeCell ref="D33:D35"/>
    <mergeCell ref="A56:A60"/>
    <mergeCell ref="B56:B60"/>
    <mergeCell ref="B46:B47"/>
    <mergeCell ref="A49:A50"/>
    <mergeCell ref="B49:B50"/>
    <mergeCell ref="A51:A55"/>
    <mergeCell ref="B51:B55"/>
    <mergeCell ref="A46:A47"/>
    <mergeCell ref="B36:B40"/>
    <mergeCell ref="A36:A40"/>
    <mergeCell ref="B41:B45"/>
    <mergeCell ref="A41:A45"/>
    <mergeCell ref="A17:A19"/>
    <mergeCell ref="B17:B19"/>
    <mergeCell ref="A31:A32"/>
    <mergeCell ref="B31:B32"/>
    <mergeCell ref="A33:A35"/>
    <mergeCell ref="B33:B35"/>
    <mergeCell ref="A24:A27"/>
    <mergeCell ref="B24:B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O26" sqref="O26"/>
    </sheetView>
  </sheetViews>
  <sheetFormatPr baseColWidth="10" defaultRowHeight="15" x14ac:dyDescent="0.25"/>
  <cols>
    <col min="2" max="2" width="18" customWidth="1"/>
    <col min="3" max="3" width="15.85546875" customWidth="1"/>
    <col min="16" max="16" width="11.85546875" bestFit="1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100</v>
      </c>
      <c r="P2" s="82"/>
    </row>
    <row r="3" spans="1:16" ht="72.75" customHeight="1" x14ac:dyDescent="0.25">
      <c r="A3" s="82"/>
      <c r="B3" s="82"/>
      <c r="C3" s="82"/>
      <c r="D3" s="82"/>
      <c r="E3" s="82" t="s">
        <v>95</v>
      </c>
      <c r="F3" s="82"/>
      <c r="G3" s="82" t="s">
        <v>96</v>
      </c>
      <c r="H3" s="82"/>
      <c r="I3" s="82" t="s">
        <v>97</v>
      </c>
      <c r="J3" s="82"/>
      <c r="K3" s="82" t="s">
        <v>98</v>
      </c>
      <c r="L3" s="82"/>
      <c r="M3" s="82" t="s">
        <v>99</v>
      </c>
      <c r="N3" s="82"/>
      <c r="O3" s="82" t="s">
        <v>101</v>
      </c>
      <c r="P3" s="82"/>
    </row>
    <row r="4" spans="1:16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customHeight="1" x14ac:dyDescent="0.25">
      <c r="A5" s="72">
        <v>1</v>
      </c>
      <c r="B5" s="72" t="s">
        <v>1</v>
      </c>
      <c r="C5" s="16" t="s">
        <v>29</v>
      </c>
      <c r="D5" s="9"/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f>SUM(E5,G5,I5,K5,M5)</f>
        <v>0</v>
      </c>
      <c r="P5" s="9">
        <f>SUM(F5,H5,J5,L5,N5)</f>
        <v>0</v>
      </c>
    </row>
    <row r="6" spans="1:16" ht="75" x14ac:dyDescent="0.25">
      <c r="A6" s="74"/>
      <c r="B6" s="74"/>
      <c r="C6" s="16" t="s">
        <v>30</v>
      </c>
      <c r="D6" s="14" t="s">
        <v>159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9">
        <f t="shared" ref="O6:O8" si="0">SUM(E6,G6,I6,K6,M6)</f>
        <v>0</v>
      </c>
      <c r="P6" s="9">
        <f t="shared" ref="P6:P7" si="1">SUM(F6,H6,J6,L6,N6)</f>
        <v>0</v>
      </c>
    </row>
    <row r="7" spans="1:16" ht="45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5">
        <v>0</v>
      </c>
      <c r="F7" s="5">
        <v>0</v>
      </c>
      <c r="G7" s="5">
        <v>0</v>
      </c>
      <c r="H7" s="5">
        <v>0</v>
      </c>
      <c r="I7" s="14">
        <v>0.05</v>
      </c>
      <c r="J7" s="5">
        <v>608114</v>
      </c>
      <c r="K7" s="5">
        <v>0</v>
      </c>
      <c r="L7" s="5">
        <v>0</v>
      </c>
      <c r="M7" s="5">
        <v>0</v>
      </c>
      <c r="N7" s="5">
        <v>0</v>
      </c>
      <c r="O7" s="17">
        <f t="shared" si="0"/>
        <v>0.05</v>
      </c>
      <c r="P7" s="9">
        <f t="shared" si="1"/>
        <v>608114</v>
      </c>
    </row>
    <row r="8" spans="1:16" ht="45" x14ac:dyDescent="0.25">
      <c r="A8" s="16">
        <v>3</v>
      </c>
      <c r="B8" s="16" t="s">
        <v>17</v>
      </c>
      <c r="C8" s="16" t="s">
        <v>180</v>
      </c>
      <c r="D8" s="14">
        <v>0.05</v>
      </c>
      <c r="E8" s="14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7">
        <f t="shared" si="0"/>
        <v>0</v>
      </c>
      <c r="P8" s="18">
        <v>608114</v>
      </c>
    </row>
    <row r="9" spans="1:16" s="4" customFormat="1" ht="60" x14ac:dyDescent="0.25">
      <c r="A9" s="24">
        <v>4</v>
      </c>
      <c r="B9" s="24" t="s">
        <v>171</v>
      </c>
      <c r="C9" s="24" t="s">
        <v>58</v>
      </c>
      <c r="D9" s="14">
        <v>0.1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9">
        <f t="shared" ref="O9" si="2">SUM(E9,G9,I9,K9,M9)</f>
        <v>0</v>
      </c>
      <c r="P9" s="9">
        <f t="shared" ref="P9" si="3">SUM(F9,H9,J9,L9,N9)</f>
        <v>0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100</v>
      </c>
      <c r="P10" s="82"/>
    </row>
    <row r="11" spans="1:16" x14ac:dyDescent="0.25">
      <c r="A11" s="82"/>
      <c r="B11" s="82"/>
      <c r="C11" s="82"/>
      <c r="D11" s="82"/>
      <c r="E11" s="82" t="s">
        <v>95</v>
      </c>
      <c r="F11" s="82"/>
      <c r="G11" s="82" t="s">
        <v>96</v>
      </c>
      <c r="H11" s="82"/>
      <c r="I11" s="82" t="s">
        <v>97</v>
      </c>
      <c r="J11" s="82"/>
      <c r="K11" s="82" t="s">
        <v>98</v>
      </c>
      <c r="L11" s="82"/>
      <c r="M11" s="82" t="s">
        <v>99</v>
      </c>
      <c r="N11" s="82"/>
      <c r="O11" s="82" t="s">
        <v>101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43.5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13">
        <v>4</v>
      </c>
      <c r="F13" s="13">
        <v>20</v>
      </c>
      <c r="G13" s="13">
        <v>5</v>
      </c>
      <c r="H13" s="13">
        <v>25</v>
      </c>
      <c r="I13" s="13">
        <v>4</v>
      </c>
      <c r="J13" s="13">
        <v>20</v>
      </c>
      <c r="K13" s="48">
        <v>6</v>
      </c>
      <c r="L13" s="48">
        <v>30</v>
      </c>
      <c r="M13" s="48">
        <v>4</v>
      </c>
      <c r="N13" s="48">
        <v>20</v>
      </c>
      <c r="O13" s="11">
        <f>SUM(E13,G13,I13,K13,M13)</f>
        <v>23</v>
      </c>
      <c r="P13" s="11">
        <f>SUM(F13,H13,J13,L13,N13)</f>
        <v>115</v>
      </c>
    </row>
    <row r="14" spans="1:16" ht="58.5" customHeight="1" x14ac:dyDescent="0.25">
      <c r="A14" s="75"/>
      <c r="B14" s="75"/>
      <c r="C14" s="16" t="s">
        <v>144</v>
      </c>
      <c r="D14" s="30">
        <v>53</v>
      </c>
      <c r="E14" s="13">
        <v>14</v>
      </c>
      <c r="F14" s="13">
        <v>70</v>
      </c>
      <c r="G14" s="13">
        <v>15</v>
      </c>
      <c r="H14" s="13">
        <v>78</v>
      </c>
      <c r="I14" s="13">
        <v>4</v>
      </c>
      <c r="J14" s="13">
        <v>23</v>
      </c>
      <c r="K14" s="48">
        <v>11</v>
      </c>
      <c r="L14" s="48">
        <v>55</v>
      </c>
      <c r="M14" s="48">
        <v>34</v>
      </c>
      <c r="N14" s="48">
        <v>170</v>
      </c>
      <c r="O14" s="11">
        <f t="shared" ref="O14:O15" si="4">SUM(E14,G14,I14,K14,M14)</f>
        <v>78</v>
      </c>
      <c r="P14" s="11">
        <f t="shared" ref="P14:P15" si="5">SUM(F14,H14,J14,L14,N14)</f>
        <v>396</v>
      </c>
    </row>
    <row r="15" spans="1:16" ht="45" x14ac:dyDescent="0.25">
      <c r="A15" s="75"/>
      <c r="B15" s="75"/>
      <c r="C15" s="16" t="s">
        <v>32</v>
      </c>
      <c r="D15" s="30"/>
      <c r="E15" s="13">
        <v>65</v>
      </c>
      <c r="F15" s="13">
        <v>70</v>
      </c>
      <c r="G15" s="13">
        <v>66</v>
      </c>
      <c r="H15" s="13">
        <v>78</v>
      </c>
      <c r="I15" s="13">
        <v>44</v>
      </c>
      <c r="J15" s="13">
        <v>23</v>
      </c>
      <c r="K15" s="48">
        <v>26</v>
      </c>
      <c r="L15" s="48">
        <v>55</v>
      </c>
      <c r="M15" s="48">
        <v>124</v>
      </c>
      <c r="N15" s="48">
        <v>170</v>
      </c>
      <c r="O15" s="11">
        <f t="shared" si="4"/>
        <v>325</v>
      </c>
      <c r="P15" s="11">
        <f t="shared" si="5"/>
        <v>396</v>
      </c>
    </row>
    <row r="16" spans="1:16" ht="60" x14ac:dyDescent="0.25">
      <c r="A16" s="75"/>
      <c r="B16" s="75"/>
      <c r="C16" s="16" t="s">
        <v>33</v>
      </c>
      <c r="D16" s="30" t="s">
        <v>160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7">
        <v>0</v>
      </c>
      <c r="L16" s="47">
        <v>0</v>
      </c>
      <c r="M16" s="47">
        <v>0</v>
      </c>
      <c r="N16" s="47">
        <v>0</v>
      </c>
      <c r="O16" s="5">
        <f>SUM(E16,G16,I16,K16,M16)</f>
        <v>0</v>
      </c>
      <c r="P16" s="8">
        <f>SUM(F16,H16,J16,L16,N16)</f>
        <v>0</v>
      </c>
    </row>
    <row r="17" spans="1:16" s="4" customFormat="1" ht="45" x14ac:dyDescent="0.25">
      <c r="A17" s="72">
        <v>2</v>
      </c>
      <c r="B17" s="72" t="s">
        <v>3</v>
      </c>
      <c r="C17" s="49" t="s">
        <v>182</v>
      </c>
      <c r="D17" s="49"/>
      <c r="E17" s="49"/>
      <c r="F17" s="49"/>
      <c r="G17" s="49"/>
      <c r="H17" s="49"/>
      <c r="I17" s="49">
        <v>3</v>
      </c>
      <c r="J17" s="49">
        <v>430</v>
      </c>
      <c r="K17" s="50"/>
      <c r="L17" s="50"/>
      <c r="M17" s="50"/>
      <c r="N17" s="50"/>
      <c r="O17" s="49">
        <f t="shared" ref="O17:O18" si="6">SUM(E17,G17,I17,K17,M17)</f>
        <v>3</v>
      </c>
      <c r="P17" s="49">
        <f t="shared" ref="P17:P18" si="7">SUM(F17,H17,J17,L17,N17)</f>
        <v>430</v>
      </c>
    </row>
    <row r="18" spans="1:16" s="4" customFormat="1" ht="45" x14ac:dyDescent="0.25">
      <c r="A18" s="73"/>
      <c r="B18" s="73"/>
      <c r="C18" s="49" t="s">
        <v>184</v>
      </c>
      <c r="D18" s="49"/>
      <c r="E18" s="49"/>
      <c r="F18" s="49"/>
      <c r="G18" s="49"/>
      <c r="H18" s="49"/>
      <c r="I18" s="49">
        <v>1</v>
      </c>
      <c r="J18" s="49">
        <v>430</v>
      </c>
      <c r="K18" s="50"/>
      <c r="L18" s="50"/>
      <c r="M18" s="50"/>
      <c r="N18" s="50"/>
      <c r="O18" s="49">
        <f t="shared" si="6"/>
        <v>1</v>
      </c>
      <c r="P18" s="49">
        <f t="shared" si="7"/>
        <v>430</v>
      </c>
    </row>
    <row r="19" spans="1:16" ht="60" customHeight="1" x14ac:dyDescent="0.25">
      <c r="A19" s="74"/>
      <c r="B19" s="74"/>
      <c r="C19" s="16" t="s">
        <v>34</v>
      </c>
      <c r="D19" s="30">
        <v>4</v>
      </c>
      <c r="E19" s="42">
        <v>0</v>
      </c>
      <c r="F19" s="42">
        <v>0</v>
      </c>
      <c r="G19" s="42">
        <v>2</v>
      </c>
      <c r="H19" s="42">
        <v>50</v>
      </c>
      <c r="I19" s="42">
        <v>4</v>
      </c>
      <c r="J19" s="42">
        <v>430</v>
      </c>
      <c r="K19" s="47">
        <v>11</v>
      </c>
      <c r="L19" s="47">
        <v>1460</v>
      </c>
      <c r="M19" s="47">
        <v>4</v>
      </c>
      <c r="N19" s="47">
        <v>759</v>
      </c>
      <c r="O19" s="8">
        <f t="shared" ref="O19:O30" si="8">SUM(E19,G19,I19,K19,M19)</f>
        <v>21</v>
      </c>
      <c r="P19" s="8">
        <f t="shared" ref="P19:P30" si="9">SUM(F19,H19,J19,L19,N19)</f>
        <v>2699</v>
      </c>
    </row>
    <row r="20" spans="1:16" ht="45" x14ac:dyDescent="0.25">
      <c r="A20" s="16">
        <v>3</v>
      </c>
      <c r="B20" s="16" t="s">
        <v>4</v>
      </c>
      <c r="C20" s="16" t="s">
        <v>35</v>
      </c>
      <c r="D20" s="30">
        <v>4</v>
      </c>
      <c r="E20" s="42">
        <v>0</v>
      </c>
      <c r="F20" s="42">
        <v>0</v>
      </c>
      <c r="G20" s="42">
        <v>1</v>
      </c>
      <c r="H20" s="42">
        <v>51</v>
      </c>
      <c r="I20" s="42">
        <v>0</v>
      </c>
      <c r="J20" s="42">
        <v>0</v>
      </c>
      <c r="K20" s="47">
        <v>0</v>
      </c>
      <c r="L20" s="47">
        <v>0</v>
      </c>
      <c r="M20" s="47">
        <v>0</v>
      </c>
      <c r="N20" s="47">
        <v>0</v>
      </c>
      <c r="O20" s="8">
        <f t="shared" si="8"/>
        <v>1</v>
      </c>
      <c r="P20" s="8">
        <f t="shared" si="9"/>
        <v>51</v>
      </c>
    </row>
    <row r="21" spans="1:16" ht="45" x14ac:dyDescent="0.25">
      <c r="A21" s="16">
        <v>4</v>
      </c>
      <c r="B21" s="16" t="s">
        <v>5</v>
      </c>
      <c r="C21" s="16" t="s">
        <v>35</v>
      </c>
      <c r="D21" s="30">
        <v>1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7">
        <v>1</v>
      </c>
      <c r="L21" s="47">
        <v>95</v>
      </c>
      <c r="M21" s="47">
        <v>0</v>
      </c>
      <c r="N21" s="47">
        <v>0</v>
      </c>
      <c r="O21" s="8">
        <f t="shared" si="8"/>
        <v>1</v>
      </c>
      <c r="P21" s="8">
        <f t="shared" si="9"/>
        <v>95</v>
      </c>
    </row>
    <row r="22" spans="1:16" ht="45" x14ac:dyDescent="0.25">
      <c r="A22" s="16">
        <v>5</v>
      </c>
      <c r="B22" s="16" t="s">
        <v>152</v>
      </c>
      <c r="C22" s="16" t="s">
        <v>36</v>
      </c>
      <c r="D22" s="30">
        <v>25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6">
        <v>0</v>
      </c>
      <c r="L22" s="46">
        <v>0</v>
      </c>
      <c r="M22" s="46">
        <v>0</v>
      </c>
      <c r="N22" s="46">
        <v>0</v>
      </c>
      <c r="O22" s="8">
        <f t="shared" si="8"/>
        <v>0</v>
      </c>
      <c r="P22" s="8">
        <f t="shared" si="9"/>
        <v>0</v>
      </c>
    </row>
    <row r="23" spans="1:16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42">
        <v>0</v>
      </c>
      <c r="F23" s="42">
        <v>0</v>
      </c>
      <c r="G23" s="42">
        <v>3</v>
      </c>
      <c r="H23" s="42">
        <v>1167</v>
      </c>
      <c r="I23" s="42">
        <v>9</v>
      </c>
      <c r="J23" s="42">
        <v>451</v>
      </c>
      <c r="K23" s="46">
        <v>18</v>
      </c>
      <c r="L23" s="46">
        <v>650</v>
      </c>
      <c r="M23" s="46">
        <v>13</v>
      </c>
      <c r="N23" s="46">
        <v>378</v>
      </c>
      <c r="O23" s="8">
        <f t="shared" si="8"/>
        <v>43</v>
      </c>
      <c r="P23" s="8">
        <f t="shared" si="9"/>
        <v>2646</v>
      </c>
    </row>
    <row r="24" spans="1:16" ht="30" x14ac:dyDescent="0.25">
      <c r="A24" s="72">
        <v>7</v>
      </c>
      <c r="B24" s="72" t="s">
        <v>154</v>
      </c>
      <c r="C24" s="33" t="s">
        <v>36</v>
      </c>
      <c r="D24" s="30">
        <v>25</v>
      </c>
      <c r="E24" s="42">
        <v>0</v>
      </c>
      <c r="F24" s="42">
        <v>0</v>
      </c>
      <c r="G24" s="42">
        <v>3</v>
      </c>
      <c r="H24" s="42">
        <v>1167</v>
      </c>
      <c r="I24" s="42">
        <v>7</v>
      </c>
      <c r="J24" s="42">
        <v>340</v>
      </c>
      <c r="K24" s="46">
        <v>18</v>
      </c>
      <c r="L24" s="46">
        <v>650</v>
      </c>
      <c r="M24" s="46">
        <v>13</v>
      </c>
      <c r="N24" s="46">
        <v>378</v>
      </c>
      <c r="O24" s="8">
        <f t="shared" si="8"/>
        <v>41</v>
      </c>
      <c r="P24" s="8">
        <f t="shared" si="9"/>
        <v>2535</v>
      </c>
    </row>
    <row r="25" spans="1:16" s="4" customFormat="1" ht="30" x14ac:dyDescent="0.25">
      <c r="A25" s="73"/>
      <c r="B25" s="73"/>
      <c r="C25" s="33" t="s">
        <v>177</v>
      </c>
      <c r="D25" s="33"/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6">
        <v>0</v>
      </c>
      <c r="L25" s="46">
        <v>0</v>
      </c>
      <c r="M25" s="46">
        <v>0</v>
      </c>
      <c r="N25" s="46">
        <v>0</v>
      </c>
      <c r="O25" s="33">
        <f t="shared" ref="O25:O26" si="10">SUM(E25,G25,I25,K25,M25)</f>
        <v>0</v>
      </c>
      <c r="P25" s="33">
        <f t="shared" ref="P25:P26" si="11">SUM(F25,H25,J25,L25,N25)</f>
        <v>0</v>
      </c>
    </row>
    <row r="26" spans="1:16" s="4" customFormat="1" ht="45" x14ac:dyDescent="0.25">
      <c r="A26" s="73"/>
      <c r="B26" s="73"/>
      <c r="C26" s="34" t="s">
        <v>155</v>
      </c>
      <c r="D26" s="33"/>
      <c r="E26" s="42">
        <v>0</v>
      </c>
      <c r="F26" s="42">
        <v>0</v>
      </c>
      <c r="G26" s="42">
        <v>0</v>
      </c>
      <c r="H26" s="42">
        <v>0</v>
      </c>
      <c r="I26" s="42">
        <v>9</v>
      </c>
      <c r="J26" s="42">
        <v>451</v>
      </c>
      <c r="K26" s="46">
        <v>5</v>
      </c>
      <c r="L26" s="47">
        <v>63</v>
      </c>
      <c r="M26" s="46">
        <v>0</v>
      </c>
      <c r="N26" s="46">
        <v>0</v>
      </c>
      <c r="O26" s="33">
        <f t="shared" si="10"/>
        <v>14</v>
      </c>
      <c r="P26" s="33">
        <f t="shared" si="11"/>
        <v>514</v>
      </c>
    </row>
    <row r="27" spans="1:16" ht="30" x14ac:dyDescent="0.25">
      <c r="A27" s="74"/>
      <c r="B27" s="74"/>
      <c r="C27" s="12" t="s">
        <v>178</v>
      </c>
      <c r="D27" s="30"/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6">
        <v>0</v>
      </c>
      <c r="L27" s="46">
        <v>0</v>
      </c>
      <c r="M27" s="46">
        <v>0</v>
      </c>
      <c r="N27" s="46">
        <v>0</v>
      </c>
      <c r="O27" s="8">
        <f t="shared" si="8"/>
        <v>0</v>
      </c>
      <c r="P27" s="8">
        <f t="shared" si="9"/>
        <v>0</v>
      </c>
    </row>
    <row r="28" spans="1:16" ht="30" x14ac:dyDescent="0.25">
      <c r="A28" s="16">
        <v>8</v>
      </c>
      <c r="B28" s="16" t="s">
        <v>156</v>
      </c>
      <c r="C28" s="16" t="s">
        <v>36</v>
      </c>
      <c r="D28" s="30">
        <v>25</v>
      </c>
      <c r="E28" s="42">
        <v>0</v>
      </c>
      <c r="F28" s="42">
        <v>0</v>
      </c>
      <c r="G28" s="42">
        <v>2</v>
      </c>
      <c r="H28" s="42">
        <v>50</v>
      </c>
      <c r="I28" s="42">
        <v>7</v>
      </c>
      <c r="J28" s="42">
        <v>588</v>
      </c>
      <c r="K28" s="46">
        <v>14</v>
      </c>
      <c r="L28" s="46">
        <v>1719</v>
      </c>
      <c r="M28" s="46">
        <v>4</v>
      </c>
      <c r="N28" s="46">
        <v>759</v>
      </c>
      <c r="O28" s="8">
        <f t="shared" si="8"/>
        <v>27</v>
      </c>
      <c r="P28" s="8">
        <f t="shared" si="9"/>
        <v>3116</v>
      </c>
    </row>
    <row r="29" spans="1:16" ht="30" x14ac:dyDescent="0.25">
      <c r="A29" s="16">
        <v>9</v>
      </c>
      <c r="B29" s="16" t="s">
        <v>157</v>
      </c>
      <c r="C29" s="16" t="s">
        <v>158</v>
      </c>
      <c r="D29" s="30">
        <v>20</v>
      </c>
      <c r="E29" s="42">
        <v>2</v>
      </c>
      <c r="F29" s="42">
        <v>43</v>
      </c>
      <c r="G29" s="42">
        <v>5</v>
      </c>
      <c r="H29" s="42">
        <v>43</v>
      </c>
      <c r="I29" s="42">
        <v>5</v>
      </c>
      <c r="J29" s="42">
        <v>43</v>
      </c>
      <c r="K29" s="46">
        <v>0</v>
      </c>
      <c r="L29" s="46">
        <v>0</v>
      </c>
      <c r="M29" s="46">
        <v>0</v>
      </c>
      <c r="N29" s="46">
        <v>0</v>
      </c>
      <c r="O29" s="8">
        <f t="shared" si="8"/>
        <v>12</v>
      </c>
      <c r="P29" s="8">
        <f t="shared" si="9"/>
        <v>129</v>
      </c>
    </row>
    <row r="30" spans="1:16" ht="30" x14ac:dyDescent="0.25">
      <c r="A30" s="16">
        <v>10</v>
      </c>
      <c r="B30" s="16" t="s">
        <v>6</v>
      </c>
      <c r="C30" s="16" t="s">
        <v>37</v>
      </c>
      <c r="D30" s="30">
        <v>1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6">
        <v>0</v>
      </c>
      <c r="L30" s="46">
        <v>0</v>
      </c>
      <c r="M30" s="46">
        <v>0</v>
      </c>
      <c r="N30" s="46">
        <v>0</v>
      </c>
      <c r="O30" s="8">
        <f t="shared" si="8"/>
        <v>0</v>
      </c>
      <c r="P30" s="8">
        <f t="shared" si="9"/>
        <v>0</v>
      </c>
    </row>
    <row r="31" spans="1:16" s="4" customFormat="1" ht="30" x14ac:dyDescent="0.25">
      <c r="A31" s="72">
        <v>11</v>
      </c>
      <c r="B31" s="72" t="s">
        <v>172</v>
      </c>
      <c r="C31" s="27" t="s">
        <v>173</v>
      </c>
      <c r="D31" s="30"/>
      <c r="E31" s="42">
        <v>0</v>
      </c>
      <c r="F31" s="42">
        <v>0</v>
      </c>
      <c r="G31" s="42">
        <v>0</v>
      </c>
      <c r="H31" s="42">
        <v>0</v>
      </c>
      <c r="I31" s="42">
        <v>1</v>
      </c>
      <c r="J31" s="42">
        <v>50</v>
      </c>
      <c r="K31" s="46">
        <v>3</v>
      </c>
      <c r="L31" s="47">
        <v>3</v>
      </c>
      <c r="M31" s="47">
        <v>1</v>
      </c>
      <c r="N31" s="47">
        <v>1</v>
      </c>
      <c r="O31" s="27">
        <f t="shared" ref="O31:O32" si="12">SUM(E31,G31,I31,K31,M31)</f>
        <v>5</v>
      </c>
      <c r="P31" s="27">
        <f t="shared" ref="P31:P32" si="13">SUM(F31,H31,J31,L31,N31)</f>
        <v>54</v>
      </c>
    </row>
    <row r="32" spans="1:16" s="4" customFormat="1" ht="60" x14ac:dyDescent="0.25">
      <c r="A32" s="74"/>
      <c r="B32" s="74"/>
      <c r="C32" s="27" t="s">
        <v>174</v>
      </c>
      <c r="D32" s="30" t="s">
        <v>175</v>
      </c>
      <c r="E32" s="42">
        <v>0</v>
      </c>
      <c r="F32" s="42">
        <v>0</v>
      </c>
      <c r="G32" s="42">
        <v>0</v>
      </c>
      <c r="H32" s="42">
        <v>0</v>
      </c>
      <c r="I32" s="42">
        <v>1</v>
      </c>
      <c r="J32" s="42">
        <v>50</v>
      </c>
      <c r="K32" s="46">
        <v>4</v>
      </c>
      <c r="L32" s="47">
        <v>4</v>
      </c>
      <c r="M32" s="47">
        <v>1</v>
      </c>
      <c r="N32" s="47">
        <v>1</v>
      </c>
      <c r="O32" s="27">
        <f t="shared" si="12"/>
        <v>6</v>
      </c>
      <c r="P32" s="27">
        <f t="shared" si="13"/>
        <v>55</v>
      </c>
    </row>
    <row r="33" spans="1:16" ht="15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100</v>
      </c>
      <c r="P33" s="82"/>
    </row>
    <row r="34" spans="1:16" ht="15" customHeight="1" x14ac:dyDescent="0.25">
      <c r="A34" s="82"/>
      <c r="B34" s="82"/>
      <c r="C34" s="82"/>
      <c r="D34" s="82"/>
      <c r="E34" s="82" t="s">
        <v>95</v>
      </c>
      <c r="F34" s="82"/>
      <c r="G34" s="82" t="s">
        <v>96</v>
      </c>
      <c r="H34" s="82"/>
      <c r="I34" s="82" t="s">
        <v>97</v>
      </c>
      <c r="J34" s="82"/>
      <c r="K34" s="82" t="s">
        <v>98</v>
      </c>
      <c r="L34" s="82"/>
      <c r="M34" s="82" t="s">
        <v>99</v>
      </c>
      <c r="N34" s="82"/>
      <c r="O34" s="82" t="s">
        <v>101</v>
      </c>
      <c r="P34" s="82"/>
    </row>
    <row r="35" spans="1:16" ht="45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48" customHeight="1" x14ac:dyDescent="0.25">
      <c r="A36" s="72">
        <v>1</v>
      </c>
      <c r="B36" s="72" t="s">
        <v>7</v>
      </c>
      <c r="C36" s="20" t="s">
        <v>38</v>
      </c>
      <c r="D36" s="30"/>
      <c r="E36" s="36">
        <v>2</v>
      </c>
      <c r="F36" s="36">
        <v>2</v>
      </c>
      <c r="G36" s="36">
        <v>3</v>
      </c>
      <c r="H36" s="36">
        <v>3</v>
      </c>
      <c r="I36" s="36">
        <v>11</v>
      </c>
      <c r="J36" s="36">
        <v>11</v>
      </c>
      <c r="K36" s="44">
        <v>7</v>
      </c>
      <c r="L36" s="44">
        <v>7</v>
      </c>
      <c r="M36" s="44">
        <v>2</v>
      </c>
      <c r="N36" s="44">
        <v>2</v>
      </c>
      <c r="O36" s="5">
        <f>SUM(E36,G36,I36,K36,M36)</f>
        <v>25</v>
      </c>
      <c r="P36" s="8">
        <f>SUM(F36,H36,J36,L36,N36)</f>
        <v>25</v>
      </c>
    </row>
    <row r="37" spans="1:16" x14ac:dyDescent="0.25">
      <c r="A37" s="73"/>
      <c r="B37" s="73"/>
      <c r="C37" s="20" t="s">
        <v>39</v>
      </c>
      <c r="D37" s="14">
        <v>0.4</v>
      </c>
      <c r="E37" s="36">
        <v>0</v>
      </c>
      <c r="F37" s="36">
        <v>0</v>
      </c>
      <c r="G37" s="36">
        <v>0</v>
      </c>
      <c r="H37" s="36">
        <v>0</v>
      </c>
      <c r="I37" s="36">
        <v>3</v>
      </c>
      <c r="J37" s="36">
        <v>3</v>
      </c>
      <c r="K37" s="44">
        <v>3</v>
      </c>
      <c r="L37" s="44">
        <v>3</v>
      </c>
      <c r="M37" s="44">
        <v>3</v>
      </c>
      <c r="N37" s="44">
        <v>3</v>
      </c>
      <c r="O37" s="8">
        <f t="shared" ref="O37:O58" si="14">SUM(E37,G37,I37,K37,M37)</f>
        <v>9</v>
      </c>
      <c r="P37" s="8">
        <f t="shared" ref="P37:P58" si="15">SUM(F37,H37,J37,L37,N37)</f>
        <v>9</v>
      </c>
    </row>
    <row r="38" spans="1:16" ht="30" x14ac:dyDescent="0.25">
      <c r="A38" s="73"/>
      <c r="B38" s="73"/>
      <c r="C38" s="12" t="s">
        <v>165</v>
      </c>
      <c r="D38" s="14">
        <v>0</v>
      </c>
      <c r="E38" s="36">
        <v>0</v>
      </c>
      <c r="F38" s="36">
        <v>0</v>
      </c>
      <c r="G38" s="36">
        <v>2</v>
      </c>
      <c r="H38" s="36">
        <v>2</v>
      </c>
      <c r="I38" s="36">
        <v>13</v>
      </c>
      <c r="J38" s="36">
        <v>13</v>
      </c>
      <c r="K38" s="44">
        <v>16</v>
      </c>
      <c r="L38" s="44">
        <v>16</v>
      </c>
      <c r="M38" s="44">
        <v>14</v>
      </c>
      <c r="N38" s="44">
        <v>14</v>
      </c>
      <c r="O38" s="8">
        <f>M38</f>
        <v>14</v>
      </c>
      <c r="P38" s="20">
        <f>N38</f>
        <v>14</v>
      </c>
    </row>
    <row r="39" spans="1:16" ht="60" x14ac:dyDescent="0.25">
      <c r="A39" s="73"/>
      <c r="B39" s="73"/>
      <c r="C39" s="20" t="s">
        <v>40</v>
      </c>
      <c r="D39" s="30" t="s">
        <v>161</v>
      </c>
      <c r="E39" s="36">
        <v>3</v>
      </c>
      <c r="F39" s="36">
        <v>3</v>
      </c>
      <c r="G39" s="36">
        <v>1</v>
      </c>
      <c r="H39" s="36">
        <v>1</v>
      </c>
      <c r="I39" s="36">
        <v>0</v>
      </c>
      <c r="J39" s="36">
        <v>0</v>
      </c>
      <c r="K39" s="44">
        <v>4</v>
      </c>
      <c r="L39" s="44">
        <v>4</v>
      </c>
      <c r="M39" s="44">
        <v>3</v>
      </c>
      <c r="N39" s="44">
        <v>3</v>
      </c>
      <c r="O39" s="8">
        <f t="shared" si="14"/>
        <v>11</v>
      </c>
      <c r="P39" s="8">
        <f t="shared" si="15"/>
        <v>11</v>
      </c>
    </row>
    <row r="40" spans="1:16" s="4" customFormat="1" ht="75" x14ac:dyDescent="0.25">
      <c r="A40" s="74"/>
      <c r="B40" s="74"/>
      <c r="C40" s="32" t="s">
        <v>176</v>
      </c>
      <c r="D40" s="32"/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44">
        <v>0</v>
      </c>
      <c r="L40" s="44">
        <v>0</v>
      </c>
      <c r="M40" s="44">
        <v>0</v>
      </c>
      <c r="N40" s="44">
        <v>0</v>
      </c>
      <c r="O40" s="32">
        <f t="shared" ref="O40" si="16">SUM(E40,G40,I40,K40,M40)</f>
        <v>0</v>
      </c>
      <c r="P40" s="32">
        <f t="shared" ref="P40" si="17">SUM(F40,H40,J40,L40,N40)</f>
        <v>0</v>
      </c>
    </row>
    <row r="41" spans="1:16" ht="45" x14ac:dyDescent="0.25">
      <c r="A41" s="72">
        <v>2</v>
      </c>
      <c r="B41" s="72" t="s">
        <v>8</v>
      </c>
      <c r="C41" s="20" t="s">
        <v>41</v>
      </c>
      <c r="D41" s="30"/>
      <c r="E41" s="36">
        <v>0</v>
      </c>
      <c r="F41" s="36">
        <v>0</v>
      </c>
      <c r="G41" s="36">
        <v>1</v>
      </c>
      <c r="H41" s="36">
        <v>1</v>
      </c>
      <c r="I41" s="36">
        <v>3</v>
      </c>
      <c r="J41" s="36">
        <v>3</v>
      </c>
      <c r="K41" s="44">
        <v>3</v>
      </c>
      <c r="L41" s="44">
        <v>3</v>
      </c>
      <c r="M41" s="44">
        <v>5</v>
      </c>
      <c r="N41" s="44">
        <v>5</v>
      </c>
      <c r="O41" s="8">
        <f t="shared" si="14"/>
        <v>12</v>
      </c>
      <c r="P41" s="8">
        <f t="shared" si="15"/>
        <v>12</v>
      </c>
    </row>
    <row r="42" spans="1:16" ht="60" x14ac:dyDescent="0.25">
      <c r="A42" s="73"/>
      <c r="B42" s="73"/>
      <c r="C42" s="20" t="s">
        <v>42</v>
      </c>
      <c r="D42" s="30" t="s">
        <v>162</v>
      </c>
      <c r="E42" s="36">
        <v>0</v>
      </c>
      <c r="F42" s="36">
        <v>0</v>
      </c>
      <c r="G42" s="36">
        <v>1</v>
      </c>
      <c r="H42" s="36">
        <v>1</v>
      </c>
      <c r="I42" s="36">
        <v>3</v>
      </c>
      <c r="J42" s="36">
        <v>3</v>
      </c>
      <c r="K42" s="44">
        <v>3</v>
      </c>
      <c r="L42" s="44">
        <v>3</v>
      </c>
      <c r="M42" s="44">
        <v>5</v>
      </c>
      <c r="N42" s="44">
        <v>5</v>
      </c>
      <c r="O42" s="8">
        <f t="shared" si="14"/>
        <v>12</v>
      </c>
      <c r="P42" s="8">
        <f t="shared" si="15"/>
        <v>12</v>
      </c>
    </row>
    <row r="43" spans="1:16" ht="45" customHeight="1" x14ac:dyDescent="0.25">
      <c r="A43" s="73"/>
      <c r="B43" s="73"/>
      <c r="C43" s="12" t="s">
        <v>166</v>
      </c>
      <c r="D43" s="4"/>
      <c r="E43" s="36">
        <v>187</v>
      </c>
      <c r="F43" s="36">
        <v>187</v>
      </c>
      <c r="G43" s="36">
        <v>187</v>
      </c>
      <c r="H43" s="36">
        <v>187</v>
      </c>
      <c r="I43" s="36">
        <v>190</v>
      </c>
      <c r="J43" s="36">
        <v>190</v>
      </c>
      <c r="K43" s="44">
        <v>193</v>
      </c>
      <c r="L43" s="44">
        <v>193</v>
      </c>
      <c r="M43" s="44">
        <v>198</v>
      </c>
      <c r="N43" s="44">
        <v>198</v>
      </c>
      <c r="O43" s="8">
        <f>M43</f>
        <v>198</v>
      </c>
      <c r="P43" s="8">
        <f>N43</f>
        <v>198</v>
      </c>
    </row>
    <row r="44" spans="1:16" ht="45" x14ac:dyDescent="0.25">
      <c r="A44" s="73"/>
      <c r="B44" s="73"/>
      <c r="C44" s="20" t="s">
        <v>43</v>
      </c>
      <c r="D44" s="30"/>
      <c r="E44" s="36">
        <v>2</v>
      </c>
      <c r="F44" s="36">
        <v>2</v>
      </c>
      <c r="G44" s="36">
        <v>1</v>
      </c>
      <c r="H44" s="36">
        <v>1</v>
      </c>
      <c r="I44" s="36">
        <v>0</v>
      </c>
      <c r="J44" s="36">
        <v>0</v>
      </c>
      <c r="K44" s="44">
        <v>0</v>
      </c>
      <c r="L44" s="44">
        <v>0</v>
      </c>
      <c r="M44" s="44">
        <v>0</v>
      </c>
      <c r="N44" s="44">
        <v>0</v>
      </c>
      <c r="O44" s="8">
        <f t="shared" si="14"/>
        <v>3</v>
      </c>
      <c r="P44" s="8">
        <f t="shared" si="15"/>
        <v>3</v>
      </c>
    </row>
    <row r="45" spans="1:16" s="4" customFormat="1" ht="60" x14ac:dyDescent="0.25">
      <c r="A45" s="74"/>
      <c r="B45" s="74"/>
      <c r="C45" s="41" t="s">
        <v>181</v>
      </c>
      <c r="D45" s="41"/>
      <c r="E45" s="36">
        <v>1</v>
      </c>
      <c r="F45" s="36">
        <v>1</v>
      </c>
      <c r="G45" s="36">
        <v>0</v>
      </c>
      <c r="H45" s="36">
        <v>0</v>
      </c>
      <c r="I45" s="36">
        <v>0</v>
      </c>
      <c r="J45" s="36">
        <v>0</v>
      </c>
      <c r="K45" s="44">
        <v>1</v>
      </c>
      <c r="L45" s="44">
        <v>1</v>
      </c>
      <c r="M45" s="44">
        <v>0</v>
      </c>
      <c r="N45" s="44">
        <v>0</v>
      </c>
      <c r="O45" s="41">
        <f t="shared" ref="O45" si="18">SUM(E45,G45,I45,K45,M45)</f>
        <v>2</v>
      </c>
      <c r="P45" s="41">
        <f t="shared" ref="P45" si="19">SUM(F45,H45,J45,L45,N45)</f>
        <v>2</v>
      </c>
    </row>
    <row r="46" spans="1:16" ht="45" x14ac:dyDescent="0.25">
      <c r="A46" s="72">
        <v>3</v>
      </c>
      <c r="B46" s="72" t="s">
        <v>9</v>
      </c>
      <c r="C46" s="20" t="s">
        <v>163</v>
      </c>
      <c r="D46" s="30"/>
      <c r="E46" s="36">
        <v>0</v>
      </c>
      <c r="F46" s="36">
        <v>0</v>
      </c>
      <c r="G46" s="36">
        <v>11</v>
      </c>
      <c r="H46" s="36">
        <v>11</v>
      </c>
      <c r="I46" s="36">
        <v>1</v>
      </c>
      <c r="J46" s="36">
        <v>1</v>
      </c>
      <c r="K46" s="44">
        <v>2</v>
      </c>
      <c r="L46" s="44">
        <v>2</v>
      </c>
      <c r="M46" s="44">
        <v>1</v>
      </c>
      <c r="N46" s="44">
        <v>1</v>
      </c>
      <c r="O46" s="8">
        <f t="shared" si="14"/>
        <v>15</v>
      </c>
      <c r="P46" s="8">
        <f t="shared" si="15"/>
        <v>15</v>
      </c>
    </row>
    <row r="47" spans="1:16" ht="60" x14ac:dyDescent="0.25">
      <c r="A47" s="74"/>
      <c r="B47" s="74"/>
      <c r="C47" s="20" t="s">
        <v>164</v>
      </c>
      <c r="D47" s="30"/>
      <c r="E47" s="36">
        <v>0</v>
      </c>
      <c r="F47" s="36">
        <v>0</v>
      </c>
      <c r="G47" s="36">
        <v>0</v>
      </c>
      <c r="H47" s="36">
        <v>0</v>
      </c>
      <c r="I47" s="36"/>
      <c r="J47" s="36"/>
      <c r="K47" s="44">
        <v>0</v>
      </c>
      <c r="L47" s="44">
        <v>0</v>
      </c>
      <c r="M47" s="44">
        <v>0</v>
      </c>
      <c r="N47" s="44">
        <v>0</v>
      </c>
      <c r="O47" s="8">
        <f t="shared" si="14"/>
        <v>0</v>
      </c>
      <c r="P47" s="8">
        <f t="shared" si="15"/>
        <v>0</v>
      </c>
    </row>
    <row r="48" spans="1:16" ht="45" x14ac:dyDescent="0.25">
      <c r="A48" s="20">
        <v>4</v>
      </c>
      <c r="B48" s="20" t="s">
        <v>10</v>
      </c>
      <c r="C48" s="20" t="s">
        <v>44</v>
      </c>
      <c r="D48" s="14">
        <v>0.05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44">
        <v>0</v>
      </c>
      <c r="L48" s="44">
        <v>0</v>
      </c>
      <c r="M48" s="44">
        <v>0</v>
      </c>
      <c r="N48" s="44">
        <v>0</v>
      </c>
      <c r="O48" s="8">
        <f t="shared" si="14"/>
        <v>0</v>
      </c>
      <c r="P48" s="8">
        <f t="shared" si="15"/>
        <v>0</v>
      </c>
    </row>
    <row r="49" spans="1:16" ht="30" x14ac:dyDescent="0.25">
      <c r="A49" s="72">
        <v>5</v>
      </c>
      <c r="B49" s="72" t="s">
        <v>11</v>
      </c>
      <c r="C49" s="20" t="s">
        <v>38</v>
      </c>
      <c r="D49" s="30"/>
      <c r="E49" s="36">
        <v>1</v>
      </c>
      <c r="F49" s="36">
        <v>1</v>
      </c>
      <c r="G49" s="36">
        <v>2</v>
      </c>
      <c r="H49" s="36">
        <v>0</v>
      </c>
      <c r="I49" s="36">
        <v>0</v>
      </c>
      <c r="J49" s="36">
        <v>0</v>
      </c>
      <c r="K49" s="44">
        <v>1</v>
      </c>
      <c r="L49" s="44">
        <v>1</v>
      </c>
      <c r="M49" s="44">
        <v>0</v>
      </c>
      <c r="N49" s="44">
        <v>0</v>
      </c>
      <c r="O49" s="8">
        <f t="shared" si="14"/>
        <v>4</v>
      </c>
      <c r="P49" s="8">
        <f t="shared" si="15"/>
        <v>2</v>
      </c>
    </row>
    <row r="50" spans="1:16" ht="60" x14ac:dyDescent="0.25">
      <c r="A50" s="74"/>
      <c r="B50" s="74"/>
      <c r="C50" s="20" t="s">
        <v>45</v>
      </c>
      <c r="D50" s="30" t="s">
        <v>161</v>
      </c>
      <c r="E50" s="36">
        <v>1</v>
      </c>
      <c r="F50" s="36">
        <v>1</v>
      </c>
      <c r="G50" s="36">
        <v>2</v>
      </c>
      <c r="H50" s="36">
        <v>0</v>
      </c>
      <c r="I50" s="36">
        <v>0</v>
      </c>
      <c r="J50" s="36">
        <v>0</v>
      </c>
      <c r="K50" s="44">
        <v>1</v>
      </c>
      <c r="L50" s="44">
        <v>1</v>
      </c>
      <c r="M50" s="44">
        <v>0</v>
      </c>
      <c r="N50" s="44">
        <v>0</v>
      </c>
      <c r="O50" s="8">
        <f t="shared" si="14"/>
        <v>4</v>
      </c>
      <c r="P50" s="8">
        <f t="shared" si="15"/>
        <v>2</v>
      </c>
    </row>
    <row r="51" spans="1:16" ht="45" x14ac:dyDescent="0.25">
      <c r="A51" s="75">
        <v>6</v>
      </c>
      <c r="B51" s="75" t="s">
        <v>12</v>
      </c>
      <c r="C51" s="20" t="s">
        <v>46</v>
      </c>
      <c r="D51" s="30"/>
      <c r="E51" s="36">
        <v>0</v>
      </c>
      <c r="F51" s="36">
        <v>0</v>
      </c>
      <c r="G51" s="36">
        <v>2</v>
      </c>
      <c r="H51" s="36">
        <v>2</v>
      </c>
      <c r="I51" s="36">
        <v>4</v>
      </c>
      <c r="J51" s="36">
        <v>4</v>
      </c>
      <c r="K51" s="44">
        <v>1</v>
      </c>
      <c r="L51" s="44">
        <v>1</v>
      </c>
      <c r="M51" s="44">
        <v>2</v>
      </c>
      <c r="N51" s="44">
        <v>2</v>
      </c>
      <c r="O51" s="8">
        <f t="shared" si="14"/>
        <v>9</v>
      </c>
      <c r="P51" s="8">
        <f t="shared" si="15"/>
        <v>9</v>
      </c>
    </row>
    <row r="52" spans="1:16" ht="30" customHeight="1" x14ac:dyDescent="0.25">
      <c r="A52" s="75"/>
      <c r="B52" s="75"/>
      <c r="C52" s="20" t="s">
        <v>47</v>
      </c>
      <c r="D52" s="30" t="s">
        <v>169</v>
      </c>
      <c r="E52" s="36">
        <v>0</v>
      </c>
      <c r="F52" s="36">
        <v>0</v>
      </c>
      <c r="G52" s="36">
        <v>0</v>
      </c>
      <c r="H52" s="36">
        <v>0</v>
      </c>
      <c r="I52" s="36">
        <v>3</v>
      </c>
      <c r="J52" s="36">
        <v>3</v>
      </c>
      <c r="K52" s="44">
        <v>0</v>
      </c>
      <c r="L52" s="44">
        <v>0</v>
      </c>
      <c r="M52" s="44">
        <v>0</v>
      </c>
      <c r="N52" s="44">
        <v>0</v>
      </c>
      <c r="O52" s="8">
        <f t="shared" si="14"/>
        <v>3</v>
      </c>
      <c r="P52" s="8">
        <f t="shared" si="15"/>
        <v>3</v>
      </c>
    </row>
    <row r="53" spans="1:16" ht="75" x14ac:dyDescent="0.25">
      <c r="A53" s="75"/>
      <c r="B53" s="75"/>
      <c r="C53" s="20" t="s">
        <v>48</v>
      </c>
      <c r="D53" s="30" t="s">
        <v>168</v>
      </c>
      <c r="E53" s="36">
        <v>0</v>
      </c>
      <c r="F53" s="36">
        <v>0</v>
      </c>
      <c r="G53" s="36">
        <v>0</v>
      </c>
      <c r="H53" s="36">
        <v>0</v>
      </c>
      <c r="I53" s="36">
        <v>5</v>
      </c>
      <c r="J53" s="36">
        <v>5</v>
      </c>
      <c r="K53" s="44">
        <v>0</v>
      </c>
      <c r="L53" s="44">
        <v>0</v>
      </c>
      <c r="M53" s="44">
        <v>0</v>
      </c>
      <c r="N53" s="44">
        <v>0</v>
      </c>
      <c r="O53" s="8">
        <f t="shared" si="14"/>
        <v>5</v>
      </c>
      <c r="P53" s="8">
        <f t="shared" si="15"/>
        <v>5</v>
      </c>
    </row>
    <row r="54" spans="1:16" ht="30" customHeight="1" x14ac:dyDescent="0.25">
      <c r="A54" s="75"/>
      <c r="B54" s="75"/>
      <c r="C54" s="20" t="s">
        <v>49</v>
      </c>
      <c r="D54" s="30" t="s">
        <v>169</v>
      </c>
      <c r="E54" s="36">
        <v>0</v>
      </c>
      <c r="F54" s="36">
        <v>0</v>
      </c>
      <c r="G54" s="36">
        <v>0</v>
      </c>
      <c r="H54" s="36">
        <v>0</v>
      </c>
      <c r="I54" s="36">
        <v>4</v>
      </c>
      <c r="J54" s="36">
        <v>4</v>
      </c>
      <c r="K54" s="44">
        <v>0</v>
      </c>
      <c r="L54" s="44">
        <v>0</v>
      </c>
      <c r="M54" s="44">
        <v>0</v>
      </c>
      <c r="N54" s="44">
        <v>0</v>
      </c>
      <c r="O54" s="8">
        <f t="shared" si="14"/>
        <v>4</v>
      </c>
      <c r="P54" s="8">
        <f t="shared" si="15"/>
        <v>4</v>
      </c>
    </row>
    <row r="55" spans="1:16" ht="60" x14ac:dyDescent="0.25">
      <c r="A55" s="75"/>
      <c r="B55" s="75"/>
      <c r="C55" s="20" t="s">
        <v>50</v>
      </c>
      <c r="D55" s="30"/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44">
        <v>0</v>
      </c>
      <c r="L55" s="44">
        <v>0</v>
      </c>
      <c r="M55" s="44">
        <v>0</v>
      </c>
      <c r="N55" s="44">
        <v>0</v>
      </c>
      <c r="O55" s="8">
        <f t="shared" si="14"/>
        <v>0</v>
      </c>
      <c r="P55" s="8">
        <f t="shared" si="15"/>
        <v>0</v>
      </c>
    </row>
    <row r="56" spans="1:16" ht="30" x14ac:dyDescent="0.25">
      <c r="A56" s="75">
        <v>7</v>
      </c>
      <c r="B56" s="75" t="s">
        <v>13</v>
      </c>
      <c r="C56" s="20" t="s">
        <v>51</v>
      </c>
      <c r="D56" s="30"/>
      <c r="E56" s="36">
        <v>0</v>
      </c>
      <c r="F56" s="36">
        <v>0</v>
      </c>
      <c r="G56" s="36">
        <v>2</v>
      </c>
      <c r="H56" s="36">
        <v>2</v>
      </c>
      <c r="I56" s="36">
        <v>0</v>
      </c>
      <c r="J56" s="36">
        <v>0</v>
      </c>
      <c r="K56" s="44">
        <v>0</v>
      </c>
      <c r="L56" s="44">
        <v>0</v>
      </c>
      <c r="M56" s="44">
        <v>2</v>
      </c>
      <c r="N56" s="44">
        <v>2</v>
      </c>
      <c r="O56" s="8">
        <f t="shared" si="14"/>
        <v>4</v>
      </c>
      <c r="P56" s="8">
        <f t="shared" si="15"/>
        <v>4</v>
      </c>
    </row>
    <row r="57" spans="1:16" ht="60" x14ac:dyDescent="0.25">
      <c r="A57" s="75"/>
      <c r="B57" s="75"/>
      <c r="C57" s="20" t="s">
        <v>52</v>
      </c>
      <c r="D57" s="30" t="s">
        <v>170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44">
        <v>0</v>
      </c>
      <c r="L57" s="44">
        <v>0</v>
      </c>
      <c r="M57" s="44">
        <v>0</v>
      </c>
      <c r="N57" s="44">
        <v>0</v>
      </c>
      <c r="O57" s="8">
        <f t="shared" si="14"/>
        <v>0</v>
      </c>
      <c r="P57" s="8">
        <f t="shared" si="15"/>
        <v>0</v>
      </c>
    </row>
    <row r="58" spans="1:16" ht="60" x14ac:dyDescent="0.25">
      <c r="A58" s="75"/>
      <c r="B58" s="75"/>
      <c r="C58" s="20" t="s">
        <v>53</v>
      </c>
      <c r="D58" s="30" t="s">
        <v>170</v>
      </c>
      <c r="E58" s="36">
        <v>0</v>
      </c>
      <c r="F58" s="36">
        <v>0</v>
      </c>
      <c r="G58" s="36">
        <v>1</v>
      </c>
      <c r="H58" s="36">
        <v>1</v>
      </c>
      <c r="I58" s="36">
        <v>0</v>
      </c>
      <c r="J58" s="36">
        <v>0</v>
      </c>
      <c r="K58" s="44">
        <v>0</v>
      </c>
      <c r="L58" s="44">
        <v>0</v>
      </c>
      <c r="M58" s="44">
        <v>0</v>
      </c>
      <c r="N58" s="44">
        <v>0</v>
      </c>
      <c r="O58" s="8">
        <f t="shared" si="14"/>
        <v>1</v>
      </c>
      <c r="P58" s="8">
        <f t="shared" si="15"/>
        <v>1</v>
      </c>
    </row>
    <row r="59" spans="1:16" ht="60" x14ac:dyDescent="0.25">
      <c r="A59" s="75"/>
      <c r="B59" s="75"/>
      <c r="C59" s="20" t="s">
        <v>54</v>
      </c>
      <c r="D59" s="30"/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45">
        <v>0</v>
      </c>
      <c r="L59" s="45">
        <v>0</v>
      </c>
      <c r="M59" s="45">
        <v>0</v>
      </c>
      <c r="N59" s="45">
        <v>0</v>
      </c>
      <c r="O59" s="16">
        <f t="shared" ref="O59:O60" si="20">SUM(E59,G59,I59,K59,M59)</f>
        <v>0</v>
      </c>
      <c r="P59" s="16">
        <f t="shared" ref="P59:P60" si="21">SUM(F59,H59,J59,L59,N59)</f>
        <v>0</v>
      </c>
    </row>
    <row r="60" spans="1:16" ht="45" x14ac:dyDescent="0.25">
      <c r="A60" s="75"/>
      <c r="B60" s="75"/>
      <c r="C60" s="20" t="s">
        <v>55</v>
      </c>
      <c r="D60" s="30"/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45">
        <v>0</v>
      </c>
      <c r="L60" s="45">
        <v>0</v>
      </c>
      <c r="M60" s="45">
        <v>0</v>
      </c>
      <c r="N60" s="45">
        <v>0</v>
      </c>
      <c r="O60" s="16">
        <f t="shared" si="20"/>
        <v>0</v>
      </c>
      <c r="P60" s="16">
        <f t="shared" si="21"/>
        <v>0</v>
      </c>
    </row>
    <row r="61" spans="1:16" ht="45" x14ac:dyDescent="0.25">
      <c r="A61" s="20">
        <v>8</v>
      </c>
      <c r="B61" s="20" t="s">
        <v>14</v>
      </c>
      <c r="C61" s="20" t="s">
        <v>56</v>
      </c>
      <c r="D61" s="30"/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45">
        <v>0</v>
      </c>
      <c r="L61" s="45">
        <v>0</v>
      </c>
      <c r="M61" s="45">
        <v>0</v>
      </c>
      <c r="N61" s="45">
        <v>0</v>
      </c>
      <c r="O61" s="20">
        <f t="shared" ref="O61:O62" si="22">SUM(E61,G61,I61,K61,M61)</f>
        <v>0</v>
      </c>
      <c r="P61" s="20">
        <f t="shared" ref="P61:P62" si="23">SUM(F61,H61,J61,L61,N61)</f>
        <v>0</v>
      </c>
    </row>
    <row r="62" spans="1:16" ht="75" x14ac:dyDescent="0.25">
      <c r="A62" s="20">
        <v>9</v>
      </c>
      <c r="B62" s="20" t="s">
        <v>15</v>
      </c>
      <c r="C62" s="20" t="s">
        <v>57</v>
      </c>
      <c r="D62" s="30"/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45">
        <v>0</v>
      </c>
      <c r="L62" s="45">
        <v>0</v>
      </c>
      <c r="M62" s="45">
        <v>0</v>
      </c>
      <c r="N62" s="45">
        <v>0</v>
      </c>
      <c r="O62" s="20">
        <f t="shared" si="22"/>
        <v>0</v>
      </c>
      <c r="P62" s="20">
        <f t="shared" si="23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5:A6"/>
    <mergeCell ref="B5:B6"/>
    <mergeCell ref="A13:A16"/>
    <mergeCell ref="B13:B16"/>
    <mergeCell ref="G10:H10"/>
    <mergeCell ref="I10:J10"/>
    <mergeCell ref="M10:N10"/>
    <mergeCell ref="A10:A12"/>
    <mergeCell ref="B10:B12"/>
    <mergeCell ref="C10:C12"/>
    <mergeCell ref="D10:D12"/>
    <mergeCell ref="E10:F10"/>
    <mergeCell ref="O10:P10"/>
    <mergeCell ref="E11:F11"/>
    <mergeCell ref="G11:H11"/>
    <mergeCell ref="I11:J11"/>
    <mergeCell ref="K11:L11"/>
    <mergeCell ref="M11:N11"/>
    <mergeCell ref="O11:P11"/>
    <mergeCell ref="K10:L10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G33:H33"/>
    <mergeCell ref="E33:F33"/>
    <mergeCell ref="I33:J33"/>
    <mergeCell ref="C33:C35"/>
    <mergeCell ref="D33:D35"/>
    <mergeCell ref="A56:A60"/>
    <mergeCell ref="B56:B60"/>
    <mergeCell ref="B46:B47"/>
    <mergeCell ref="A49:A50"/>
    <mergeCell ref="B49:B50"/>
    <mergeCell ref="A51:A55"/>
    <mergeCell ref="B51:B55"/>
    <mergeCell ref="A46:A47"/>
    <mergeCell ref="B36:B40"/>
    <mergeCell ref="A36:A40"/>
    <mergeCell ref="B41:B45"/>
    <mergeCell ref="A41:A45"/>
    <mergeCell ref="A17:A19"/>
    <mergeCell ref="B17:B19"/>
    <mergeCell ref="A31:A32"/>
    <mergeCell ref="B31:B32"/>
    <mergeCell ref="A33:A35"/>
    <mergeCell ref="B33:B35"/>
    <mergeCell ref="A24:A27"/>
    <mergeCell ref="B24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xSplit="4" ySplit="3" topLeftCell="G19" activePane="bottomRight" state="frozen"/>
      <selection pane="topRight" activeCell="E1" sqref="E1"/>
      <selection pane="bottomLeft" activeCell="A4" sqref="A4"/>
      <selection pane="bottomRight" activeCell="H26" sqref="H26"/>
    </sheetView>
  </sheetViews>
  <sheetFormatPr baseColWidth="10" defaultRowHeight="15" x14ac:dyDescent="0.25"/>
  <cols>
    <col min="2" max="2" width="17.140625" customWidth="1"/>
    <col min="3" max="3" width="17.28515625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108</v>
      </c>
      <c r="P2" s="82"/>
    </row>
    <row r="3" spans="1:16" ht="77.25" customHeight="1" x14ac:dyDescent="0.25">
      <c r="A3" s="82"/>
      <c r="B3" s="82"/>
      <c r="C3" s="82"/>
      <c r="D3" s="82"/>
      <c r="E3" s="82" t="s">
        <v>102</v>
      </c>
      <c r="F3" s="82"/>
      <c r="G3" s="82" t="s">
        <v>103</v>
      </c>
      <c r="H3" s="82"/>
      <c r="I3" s="82" t="s">
        <v>104</v>
      </c>
      <c r="J3" s="82"/>
      <c r="K3" s="82" t="s">
        <v>105</v>
      </c>
      <c r="L3" s="82"/>
      <c r="M3" s="82" t="s">
        <v>106</v>
      </c>
      <c r="N3" s="82"/>
      <c r="O3" s="82" t="s">
        <v>107</v>
      </c>
      <c r="P3" s="82"/>
    </row>
    <row r="4" spans="1:16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customHeight="1" x14ac:dyDescent="0.25">
      <c r="A5" s="72">
        <v>1</v>
      </c>
      <c r="B5" s="72" t="s">
        <v>1</v>
      </c>
      <c r="C5" s="16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f>SUM(E5,G5,I5,K5,M5)</f>
        <v>0</v>
      </c>
      <c r="P5" s="9">
        <f>SUM(F5,H5,J5,L5,N5)</f>
        <v>0</v>
      </c>
    </row>
    <row r="6" spans="1:16" ht="60" x14ac:dyDescent="0.25">
      <c r="A6" s="74"/>
      <c r="B6" s="74"/>
      <c r="C6" s="16" t="s">
        <v>30</v>
      </c>
      <c r="D6" s="14" t="s">
        <v>159</v>
      </c>
      <c r="E6" s="5"/>
      <c r="F6" s="5"/>
      <c r="G6" s="5"/>
      <c r="H6" s="5"/>
      <c r="I6" s="5"/>
      <c r="J6" s="5"/>
      <c r="K6" s="5"/>
      <c r="L6" s="5"/>
      <c r="M6" s="5"/>
      <c r="N6" s="5"/>
      <c r="O6" s="9">
        <f t="shared" ref="O6:O8" si="0">SUM(E6,G6,I6,K6,M6)</f>
        <v>0</v>
      </c>
      <c r="P6" s="9">
        <f t="shared" ref="P6:P8" si="1">SUM(F6,H6,J6,L6,N6)</f>
        <v>0</v>
      </c>
    </row>
    <row r="7" spans="1:16" ht="45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5"/>
      <c r="F7" s="5"/>
      <c r="G7" s="5"/>
      <c r="H7" s="5"/>
      <c r="I7" s="5"/>
      <c r="J7" s="5"/>
      <c r="K7" s="5"/>
      <c r="L7" s="5"/>
      <c r="M7" s="5"/>
      <c r="N7" s="5"/>
      <c r="O7" s="9">
        <f t="shared" si="0"/>
        <v>0</v>
      </c>
      <c r="P7" s="9">
        <f t="shared" si="1"/>
        <v>0</v>
      </c>
    </row>
    <row r="8" spans="1:16" ht="45" x14ac:dyDescent="0.25">
      <c r="A8" s="16">
        <v>3</v>
      </c>
      <c r="B8" s="16" t="s">
        <v>17</v>
      </c>
      <c r="C8" s="16" t="s">
        <v>58</v>
      </c>
      <c r="D8" s="14">
        <v>0.05</v>
      </c>
      <c r="E8" s="5"/>
      <c r="F8" s="5"/>
      <c r="G8" s="5"/>
      <c r="H8" s="5"/>
      <c r="I8" s="5"/>
      <c r="J8" s="5"/>
      <c r="K8" s="5"/>
      <c r="L8" s="5"/>
      <c r="M8" s="5"/>
      <c r="N8" s="5"/>
      <c r="O8" s="9">
        <f t="shared" si="0"/>
        <v>0</v>
      </c>
      <c r="P8" s="9">
        <f t="shared" si="1"/>
        <v>0</v>
      </c>
    </row>
    <row r="9" spans="1:16" s="4" customFormat="1" ht="297" customHeight="1" x14ac:dyDescent="0.25">
      <c r="A9" s="24">
        <v>4</v>
      </c>
      <c r="B9" s="24" t="s">
        <v>171</v>
      </c>
      <c r="C9" s="24" t="s">
        <v>58</v>
      </c>
      <c r="D9" s="14">
        <v>0.1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9">
        <f t="shared" ref="O9" si="2">SUM(E9,G9,I9,K9,M9)</f>
        <v>0</v>
      </c>
      <c r="P9" s="9">
        <f t="shared" ref="P9" si="3">SUM(F9,H9,J9,L9,N9)</f>
        <v>0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108</v>
      </c>
      <c r="P10" s="82"/>
    </row>
    <row r="11" spans="1:16" x14ac:dyDescent="0.25">
      <c r="A11" s="82"/>
      <c r="B11" s="82"/>
      <c r="C11" s="82"/>
      <c r="D11" s="82"/>
      <c r="E11" s="82" t="s">
        <v>102</v>
      </c>
      <c r="F11" s="82"/>
      <c r="G11" s="82" t="s">
        <v>103</v>
      </c>
      <c r="H11" s="82"/>
      <c r="I11" s="82" t="s">
        <v>104</v>
      </c>
      <c r="J11" s="82"/>
      <c r="K11" s="82" t="s">
        <v>105</v>
      </c>
      <c r="L11" s="82"/>
      <c r="M11" s="82" t="s">
        <v>106</v>
      </c>
      <c r="N11" s="82"/>
      <c r="O11" s="82" t="s">
        <v>107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54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54">
        <v>0</v>
      </c>
      <c r="F13" s="54">
        <v>0</v>
      </c>
      <c r="G13" s="51">
        <v>12</v>
      </c>
      <c r="H13" s="51">
        <v>60</v>
      </c>
      <c r="I13" s="51">
        <v>14</v>
      </c>
      <c r="J13" s="51">
        <v>70</v>
      </c>
      <c r="K13" s="51">
        <v>2</v>
      </c>
      <c r="L13" s="51">
        <v>10</v>
      </c>
      <c r="M13" s="51">
        <v>27</v>
      </c>
      <c r="N13" s="51">
        <v>135</v>
      </c>
      <c r="O13" s="11">
        <f t="shared" ref="O13:O15" si="4">SUM(E13,G13,I13,K13,M13)</f>
        <v>55</v>
      </c>
      <c r="P13" s="11">
        <f t="shared" ref="P13:P15" si="5">SUM(F13,H13,J13,L13,N13)</f>
        <v>275</v>
      </c>
    </row>
    <row r="14" spans="1:16" ht="44.25" customHeight="1" x14ac:dyDescent="0.25">
      <c r="A14" s="75"/>
      <c r="B14" s="75"/>
      <c r="C14" s="16" t="s">
        <v>144</v>
      </c>
      <c r="D14" s="30">
        <v>53</v>
      </c>
      <c r="E14" s="54">
        <v>0</v>
      </c>
      <c r="F14" s="54">
        <v>0</v>
      </c>
      <c r="G14" s="51"/>
      <c r="H14" s="51"/>
      <c r="I14" s="51"/>
      <c r="J14" s="51"/>
      <c r="K14" s="51"/>
      <c r="L14" s="51"/>
      <c r="M14" s="51"/>
      <c r="N14" s="51"/>
      <c r="O14" s="11">
        <f t="shared" si="4"/>
        <v>0</v>
      </c>
      <c r="P14" s="11">
        <f t="shared" si="5"/>
        <v>0</v>
      </c>
    </row>
    <row r="15" spans="1:16" ht="30" x14ac:dyDescent="0.25">
      <c r="A15" s="75"/>
      <c r="B15" s="75"/>
      <c r="C15" s="16" t="s">
        <v>32</v>
      </c>
      <c r="D15" s="30"/>
      <c r="E15" s="54">
        <v>0</v>
      </c>
      <c r="F15" s="54">
        <v>0</v>
      </c>
      <c r="G15" s="51">
        <v>144</v>
      </c>
      <c r="H15" s="52">
        <v>0</v>
      </c>
      <c r="I15" s="52">
        <v>44</v>
      </c>
      <c r="J15" s="52">
        <v>0</v>
      </c>
      <c r="K15" s="52">
        <v>13</v>
      </c>
      <c r="L15" s="52">
        <v>0</v>
      </c>
      <c r="M15" s="52">
        <v>160</v>
      </c>
      <c r="N15" s="52">
        <v>0</v>
      </c>
      <c r="O15" s="11">
        <f t="shared" si="4"/>
        <v>361</v>
      </c>
      <c r="P15" s="11">
        <f t="shared" si="5"/>
        <v>0</v>
      </c>
    </row>
    <row r="16" spans="1:16" ht="60" x14ac:dyDescent="0.25">
      <c r="A16" s="75"/>
      <c r="B16" s="75"/>
      <c r="C16" s="16" t="s">
        <v>33</v>
      </c>
      <c r="D16" s="30" t="s">
        <v>160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5">
        <f>SUM(E16,G16,I16,K16,M16)</f>
        <v>0</v>
      </c>
      <c r="P16" s="8">
        <f>SUM(F16,H16,J16,L16,N16)</f>
        <v>0</v>
      </c>
    </row>
    <row r="17" spans="1:16" s="4" customFormat="1" ht="45" x14ac:dyDescent="0.25">
      <c r="A17" s="72">
        <v>2</v>
      </c>
      <c r="B17" s="72" t="s">
        <v>3</v>
      </c>
      <c r="C17" s="49" t="s">
        <v>182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>
        <f t="shared" ref="O17:O18" si="6">SUM(E17,G17,I17,K17,M17)</f>
        <v>0</v>
      </c>
      <c r="P17" s="49">
        <f t="shared" ref="P17:P18" si="7">SUM(F17,H17,J17,L17,N17)</f>
        <v>0</v>
      </c>
    </row>
    <row r="18" spans="1:16" s="4" customFormat="1" ht="45" x14ac:dyDescent="0.25">
      <c r="A18" s="73"/>
      <c r="B18" s="73"/>
      <c r="C18" s="49" t="s">
        <v>184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>
        <f t="shared" si="6"/>
        <v>0</v>
      </c>
      <c r="P18" s="49">
        <f t="shared" si="7"/>
        <v>0</v>
      </c>
    </row>
    <row r="19" spans="1:16" ht="54.75" customHeight="1" x14ac:dyDescent="0.25">
      <c r="A19" s="74"/>
      <c r="B19" s="74"/>
      <c r="C19" s="16" t="s">
        <v>34</v>
      </c>
      <c r="D19" s="30">
        <v>4</v>
      </c>
      <c r="E19" s="49">
        <v>5</v>
      </c>
      <c r="F19" s="49">
        <v>278</v>
      </c>
      <c r="G19" s="49">
        <v>0</v>
      </c>
      <c r="H19" s="49">
        <v>0</v>
      </c>
      <c r="I19" s="53">
        <v>3</v>
      </c>
      <c r="J19" s="53">
        <v>72</v>
      </c>
      <c r="K19" s="49">
        <v>15</v>
      </c>
      <c r="L19" s="49">
        <v>526</v>
      </c>
      <c r="M19" s="49">
        <v>0</v>
      </c>
      <c r="N19" s="49">
        <v>0</v>
      </c>
      <c r="O19" s="8">
        <f t="shared" ref="O19:O30" si="8">SUM(E19,G19,I19,K19,M19)</f>
        <v>23</v>
      </c>
      <c r="P19" s="8">
        <f t="shared" ref="P19:P30" si="9">SUM(F19,H19,J19,L19,N19)</f>
        <v>876</v>
      </c>
    </row>
    <row r="20" spans="1:16" ht="45" x14ac:dyDescent="0.25">
      <c r="A20" s="16">
        <v>3</v>
      </c>
      <c r="B20" s="16" t="s">
        <v>4</v>
      </c>
      <c r="C20" s="16" t="s">
        <v>35</v>
      </c>
      <c r="D20" s="30">
        <v>4</v>
      </c>
      <c r="E20" s="49">
        <v>0</v>
      </c>
      <c r="F20" s="49">
        <v>0</v>
      </c>
      <c r="G20" s="49">
        <v>0</v>
      </c>
      <c r="H20" s="49">
        <v>0</v>
      </c>
      <c r="I20" s="49">
        <v>1</v>
      </c>
      <c r="J20" s="49">
        <v>24</v>
      </c>
      <c r="K20" s="49">
        <v>2</v>
      </c>
      <c r="L20" s="49">
        <v>104</v>
      </c>
      <c r="M20" s="49">
        <v>0</v>
      </c>
      <c r="N20" s="49">
        <v>0</v>
      </c>
      <c r="O20" s="8">
        <f t="shared" si="8"/>
        <v>3</v>
      </c>
      <c r="P20" s="8">
        <f t="shared" si="9"/>
        <v>128</v>
      </c>
    </row>
    <row r="21" spans="1:16" ht="45" x14ac:dyDescent="0.25">
      <c r="A21" s="16">
        <v>4</v>
      </c>
      <c r="B21" s="16" t="s">
        <v>5</v>
      </c>
      <c r="C21" s="16" t="s">
        <v>35</v>
      </c>
      <c r="D21" s="30">
        <v>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1</v>
      </c>
      <c r="L21" s="49">
        <v>125</v>
      </c>
      <c r="M21" s="49">
        <v>0</v>
      </c>
      <c r="N21" s="49">
        <v>0</v>
      </c>
      <c r="O21" s="8">
        <f t="shared" si="8"/>
        <v>1</v>
      </c>
      <c r="P21" s="8">
        <f t="shared" si="9"/>
        <v>125</v>
      </c>
    </row>
    <row r="22" spans="1:16" ht="33.75" customHeight="1" x14ac:dyDescent="0.25">
      <c r="A22" s="16">
        <v>5</v>
      </c>
      <c r="B22" s="16" t="s">
        <v>152</v>
      </c>
      <c r="C22" s="16" t="s">
        <v>36</v>
      </c>
      <c r="D22" s="30">
        <v>25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8">
        <f t="shared" si="8"/>
        <v>0</v>
      </c>
      <c r="P22" s="8">
        <f t="shared" si="9"/>
        <v>0</v>
      </c>
    </row>
    <row r="23" spans="1:16" ht="30" x14ac:dyDescent="0.25">
      <c r="A23" s="16">
        <v>6</v>
      </c>
      <c r="B23" s="16" t="s">
        <v>153</v>
      </c>
      <c r="C23" s="16" t="s">
        <v>36</v>
      </c>
      <c r="D23" s="30">
        <v>25</v>
      </c>
      <c r="E23" s="49">
        <v>14</v>
      </c>
      <c r="F23" s="49">
        <v>568</v>
      </c>
      <c r="G23" s="49">
        <v>0</v>
      </c>
      <c r="H23" s="49">
        <v>0</v>
      </c>
      <c r="I23" s="49">
        <v>3</v>
      </c>
      <c r="J23" s="49">
        <v>72</v>
      </c>
      <c r="K23" s="49">
        <v>7</v>
      </c>
      <c r="L23" s="49">
        <v>295</v>
      </c>
      <c r="M23" s="49">
        <v>0</v>
      </c>
      <c r="N23" s="49">
        <v>0</v>
      </c>
      <c r="O23" s="8">
        <f t="shared" si="8"/>
        <v>24</v>
      </c>
      <c r="P23" s="8">
        <f t="shared" si="9"/>
        <v>935</v>
      </c>
    </row>
    <row r="24" spans="1:16" ht="24" customHeight="1" x14ac:dyDescent="0.25">
      <c r="A24" s="72">
        <v>7</v>
      </c>
      <c r="B24" s="72" t="s">
        <v>154</v>
      </c>
      <c r="C24" s="33" t="s">
        <v>36</v>
      </c>
      <c r="D24" s="30">
        <v>25</v>
      </c>
      <c r="E24" s="49">
        <v>14</v>
      </c>
      <c r="F24" s="49">
        <v>568</v>
      </c>
      <c r="G24" s="49">
        <v>5</v>
      </c>
      <c r="H24" s="49">
        <v>814</v>
      </c>
      <c r="I24" s="50">
        <v>4</v>
      </c>
      <c r="J24" s="50">
        <v>163</v>
      </c>
      <c r="K24" s="49">
        <v>7</v>
      </c>
      <c r="L24" s="49">
        <v>329</v>
      </c>
      <c r="M24" s="49">
        <v>0</v>
      </c>
      <c r="N24" s="49">
        <v>0</v>
      </c>
      <c r="O24" s="8">
        <f t="shared" si="8"/>
        <v>30</v>
      </c>
      <c r="P24" s="8">
        <f t="shared" si="9"/>
        <v>1874</v>
      </c>
    </row>
    <row r="25" spans="1:16" s="4" customFormat="1" ht="17.25" customHeight="1" x14ac:dyDescent="0.25">
      <c r="A25" s="73"/>
      <c r="B25" s="73"/>
      <c r="C25" s="33" t="s">
        <v>177</v>
      </c>
      <c r="D25" s="33"/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33">
        <f t="shared" ref="O25:O26" si="10">SUM(E25,G25,I25,K25,M25)</f>
        <v>0</v>
      </c>
      <c r="P25" s="33">
        <f t="shared" ref="P25:P26" si="11">SUM(F25,H25,J25,L25,N25)</f>
        <v>0</v>
      </c>
    </row>
    <row r="26" spans="1:16" s="4" customFormat="1" ht="30" x14ac:dyDescent="0.25">
      <c r="A26" s="73"/>
      <c r="B26" s="73"/>
      <c r="C26" s="34" t="s">
        <v>155</v>
      </c>
      <c r="D26" s="33"/>
      <c r="E26" s="49">
        <v>2</v>
      </c>
      <c r="F26" s="50">
        <v>35</v>
      </c>
      <c r="G26" s="50">
        <v>3</v>
      </c>
      <c r="H26" s="50">
        <v>98</v>
      </c>
      <c r="I26" s="49">
        <v>0</v>
      </c>
      <c r="J26" s="49">
        <v>0</v>
      </c>
      <c r="K26" s="49">
        <v>1</v>
      </c>
      <c r="L26" s="50">
        <v>138</v>
      </c>
      <c r="M26" s="49">
        <v>0</v>
      </c>
      <c r="N26" s="49">
        <v>0</v>
      </c>
      <c r="O26" s="33">
        <f t="shared" si="10"/>
        <v>6</v>
      </c>
      <c r="P26" s="33">
        <f t="shared" si="11"/>
        <v>271</v>
      </c>
    </row>
    <row r="27" spans="1:16" ht="16.5" customHeight="1" x14ac:dyDescent="0.25">
      <c r="A27" s="74"/>
      <c r="B27" s="74"/>
      <c r="C27" s="12" t="s">
        <v>178</v>
      </c>
      <c r="D27" s="30"/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/>
      <c r="L27" s="49"/>
      <c r="M27" s="49">
        <v>0</v>
      </c>
      <c r="N27" s="49">
        <v>0</v>
      </c>
      <c r="O27" s="8">
        <f t="shared" si="8"/>
        <v>0</v>
      </c>
      <c r="P27" s="8">
        <f t="shared" si="9"/>
        <v>0</v>
      </c>
    </row>
    <row r="28" spans="1:16" ht="30" x14ac:dyDescent="0.25">
      <c r="A28" s="16">
        <v>8</v>
      </c>
      <c r="B28" s="16" t="s">
        <v>156</v>
      </c>
      <c r="C28" s="16" t="s">
        <v>36</v>
      </c>
      <c r="D28" s="30">
        <v>25</v>
      </c>
      <c r="E28" s="49">
        <v>21</v>
      </c>
      <c r="F28" s="49">
        <v>989</v>
      </c>
      <c r="G28" s="49">
        <v>8</v>
      </c>
      <c r="H28" s="49">
        <v>912</v>
      </c>
      <c r="I28" s="49">
        <v>13</v>
      </c>
      <c r="J28" s="49">
        <v>405</v>
      </c>
      <c r="K28" s="49">
        <v>53</v>
      </c>
      <c r="L28" s="49">
        <v>1957</v>
      </c>
      <c r="M28" s="49">
        <v>0</v>
      </c>
      <c r="N28" s="49">
        <v>0</v>
      </c>
      <c r="O28" s="8">
        <f t="shared" si="8"/>
        <v>95</v>
      </c>
      <c r="P28" s="8">
        <f t="shared" si="9"/>
        <v>4263</v>
      </c>
    </row>
    <row r="29" spans="1:16" ht="30" x14ac:dyDescent="0.25">
      <c r="A29" s="16">
        <v>9</v>
      </c>
      <c r="B29" s="16" t="s">
        <v>157</v>
      </c>
      <c r="C29" s="16" t="s">
        <v>158</v>
      </c>
      <c r="D29" s="30">
        <v>20</v>
      </c>
      <c r="E29" s="49">
        <v>5</v>
      </c>
      <c r="F29" s="49">
        <v>54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8">
        <f t="shared" si="8"/>
        <v>5</v>
      </c>
      <c r="P29" s="8">
        <f t="shared" si="9"/>
        <v>54</v>
      </c>
    </row>
    <row r="30" spans="1:16" ht="30" x14ac:dyDescent="0.25">
      <c r="A30" s="16">
        <v>10</v>
      </c>
      <c r="B30" s="16" t="s">
        <v>6</v>
      </c>
      <c r="C30" s="16" t="s">
        <v>37</v>
      </c>
      <c r="D30" s="30">
        <v>1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8">
        <f t="shared" si="8"/>
        <v>0</v>
      </c>
      <c r="P30" s="8">
        <f t="shared" si="9"/>
        <v>0</v>
      </c>
    </row>
    <row r="31" spans="1:16" s="4" customFormat="1" ht="30" x14ac:dyDescent="0.25">
      <c r="A31" s="72">
        <v>11</v>
      </c>
      <c r="B31" s="72" t="s">
        <v>172</v>
      </c>
      <c r="C31" s="27" t="s">
        <v>173</v>
      </c>
      <c r="D31" s="30"/>
      <c r="E31" s="49">
        <v>0</v>
      </c>
      <c r="F31" s="49">
        <v>0</v>
      </c>
      <c r="G31" s="64">
        <v>2</v>
      </c>
      <c r="H31" s="64" t="s">
        <v>190</v>
      </c>
      <c r="I31" s="64">
        <v>0</v>
      </c>
      <c r="J31" s="65" t="s">
        <v>190</v>
      </c>
      <c r="K31" s="65">
        <v>3</v>
      </c>
      <c r="L31" s="65" t="s">
        <v>190</v>
      </c>
      <c r="M31" s="65">
        <v>0</v>
      </c>
      <c r="N31" s="65" t="s">
        <v>190</v>
      </c>
      <c r="O31" s="64">
        <f t="shared" ref="O31:O32" si="12">SUM(E31,G31,I31,K31,M31)</f>
        <v>5</v>
      </c>
      <c r="P31" s="27">
        <f t="shared" ref="P31:P32" si="13">SUM(F31,H31,J31,L31,N31)</f>
        <v>0</v>
      </c>
    </row>
    <row r="32" spans="1:16" s="4" customFormat="1" ht="60" x14ac:dyDescent="0.25">
      <c r="A32" s="74"/>
      <c r="B32" s="74"/>
      <c r="C32" s="27" t="s">
        <v>174</v>
      </c>
      <c r="D32" s="30" t="s">
        <v>175</v>
      </c>
      <c r="E32" s="49">
        <v>0</v>
      </c>
      <c r="F32" s="49">
        <v>0</v>
      </c>
      <c r="G32" s="49">
        <v>0</v>
      </c>
      <c r="H32" s="49">
        <v>0</v>
      </c>
      <c r="I32" s="49">
        <v>3</v>
      </c>
      <c r="J32" s="50">
        <v>3</v>
      </c>
      <c r="K32" s="50">
        <v>0</v>
      </c>
      <c r="L32" s="50">
        <v>0</v>
      </c>
      <c r="M32" s="50">
        <v>4</v>
      </c>
      <c r="N32" s="50">
        <v>4</v>
      </c>
      <c r="O32" s="27">
        <f t="shared" si="12"/>
        <v>7</v>
      </c>
      <c r="P32" s="27">
        <f t="shared" si="13"/>
        <v>7</v>
      </c>
    </row>
    <row r="33" spans="1:16" ht="15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108</v>
      </c>
      <c r="P33" s="82"/>
    </row>
    <row r="34" spans="1:16" ht="15" customHeight="1" x14ac:dyDescent="0.25">
      <c r="A34" s="82"/>
      <c r="B34" s="82"/>
      <c r="C34" s="82"/>
      <c r="D34" s="82"/>
      <c r="E34" s="82" t="s">
        <v>102</v>
      </c>
      <c r="F34" s="82"/>
      <c r="G34" s="82" t="s">
        <v>103</v>
      </c>
      <c r="H34" s="82"/>
      <c r="I34" s="82" t="s">
        <v>104</v>
      </c>
      <c r="J34" s="82"/>
      <c r="K34" s="82" t="s">
        <v>105</v>
      </c>
      <c r="L34" s="82"/>
      <c r="M34" s="82" t="s">
        <v>106</v>
      </c>
      <c r="N34" s="82"/>
      <c r="O34" s="82" t="s">
        <v>107</v>
      </c>
      <c r="P34" s="82"/>
    </row>
    <row r="35" spans="1:16" ht="45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30" customHeight="1" x14ac:dyDescent="0.25">
      <c r="A36" s="72">
        <v>1</v>
      </c>
      <c r="B36" s="72" t="s">
        <v>7</v>
      </c>
      <c r="C36" s="20" t="s">
        <v>38</v>
      </c>
      <c r="D36" s="30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>SUM(E36,G36,I36,K36,M36)</f>
        <v>0</v>
      </c>
      <c r="P36" s="8">
        <f>SUM(F36,H36,J36,L36,N36)</f>
        <v>0</v>
      </c>
    </row>
    <row r="37" spans="1:16" x14ac:dyDescent="0.25">
      <c r="A37" s="73"/>
      <c r="B37" s="73"/>
      <c r="C37" s="20" t="s">
        <v>39</v>
      </c>
      <c r="D37" s="14">
        <v>0.4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8">
        <f t="shared" ref="O37:O58" si="14">SUM(E37,G37,I37,K37,M37)</f>
        <v>0</v>
      </c>
      <c r="P37" s="8">
        <f t="shared" ref="P37:P58" si="15">SUM(F37,H37,J37,L37,N37)</f>
        <v>0</v>
      </c>
    </row>
    <row r="38" spans="1:16" ht="30" x14ac:dyDescent="0.25">
      <c r="A38" s="73"/>
      <c r="B38" s="73"/>
      <c r="C38" s="12" t="s">
        <v>165</v>
      </c>
      <c r="D38" s="14"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8">
        <f>M38</f>
        <v>0</v>
      </c>
      <c r="P38" s="20">
        <f>N38</f>
        <v>0</v>
      </c>
    </row>
    <row r="39" spans="1:16" ht="60" x14ac:dyDescent="0.25">
      <c r="A39" s="73"/>
      <c r="B39" s="73"/>
      <c r="C39" s="20" t="s">
        <v>40</v>
      </c>
      <c r="D39" s="30" t="s">
        <v>161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8">
        <f t="shared" si="14"/>
        <v>0</v>
      </c>
      <c r="P39" s="8">
        <f t="shared" si="15"/>
        <v>0</v>
      </c>
    </row>
    <row r="40" spans="1:16" s="4" customFormat="1" ht="75" x14ac:dyDescent="0.25">
      <c r="A40" s="74"/>
      <c r="B40" s="74"/>
      <c r="C40" s="32" t="s">
        <v>176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>
        <f t="shared" ref="O40" si="16">SUM(E40,G40,I40,K40,M40)</f>
        <v>0</v>
      </c>
      <c r="P40" s="32">
        <f t="shared" ref="P40" si="17">SUM(F40,H40,J40,L40,N40)</f>
        <v>0</v>
      </c>
    </row>
    <row r="41" spans="1:16" ht="45" x14ac:dyDescent="0.25">
      <c r="A41" s="72">
        <v>2</v>
      </c>
      <c r="B41" s="72" t="s">
        <v>8</v>
      </c>
      <c r="C41" s="20" t="s">
        <v>41</v>
      </c>
      <c r="D41" s="30"/>
      <c r="E41" s="5"/>
      <c r="F41" s="5"/>
      <c r="G41" s="5"/>
      <c r="H41" s="5"/>
      <c r="I41" s="5"/>
      <c r="J41" s="5"/>
      <c r="K41" s="5"/>
      <c r="L41" s="5"/>
      <c r="M41" s="5"/>
      <c r="N41" s="5"/>
      <c r="O41" s="8">
        <f t="shared" si="14"/>
        <v>0</v>
      </c>
      <c r="P41" s="8">
        <f t="shared" si="15"/>
        <v>0</v>
      </c>
    </row>
    <row r="42" spans="1:16" ht="60" x14ac:dyDescent="0.25">
      <c r="A42" s="73"/>
      <c r="B42" s="73"/>
      <c r="C42" s="20" t="s">
        <v>42</v>
      </c>
      <c r="D42" s="30" t="s">
        <v>162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8">
        <f t="shared" si="14"/>
        <v>0</v>
      </c>
      <c r="P42" s="8">
        <f t="shared" si="15"/>
        <v>0</v>
      </c>
    </row>
    <row r="43" spans="1:16" ht="45" customHeight="1" x14ac:dyDescent="0.25">
      <c r="A43" s="73"/>
      <c r="B43" s="73"/>
      <c r="C43" s="12" t="s">
        <v>166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8">
        <f>M43</f>
        <v>0</v>
      </c>
      <c r="P43" s="20">
        <f>N43</f>
        <v>0</v>
      </c>
    </row>
    <row r="44" spans="1:16" ht="45" x14ac:dyDescent="0.25">
      <c r="A44" s="73"/>
      <c r="B44" s="73"/>
      <c r="C44" s="20" t="s">
        <v>43</v>
      </c>
      <c r="D44" s="30"/>
      <c r="E44" s="5"/>
      <c r="F44" s="5"/>
      <c r="G44" s="5"/>
      <c r="H44" s="5"/>
      <c r="I44" s="5"/>
      <c r="J44" s="5"/>
      <c r="K44" s="5"/>
      <c r="L44" s="5"/>
      <c r="M44" s="5"/>
      <c r="N44" s="5"/>
      <c r="O44" s="8">
        <f t="shared" si="14"/>
        <v>0</v>
      </c>
      <c r="P44" s="8">
        <f t="shared" si="15"/>
        <v>0</v>
      </c>
    </row>
    <row r="45" spans="1:16" s="4" customFormat="1" ht="60" x14ac:dyDescent="0.25">
      <c r="A45" s="74"/>
      <c r="B45" s="74"/>
      <c r="C45" s="41" t="s">
        <v>181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>
        <f t="shared" ref="O45" si="18">SUM(E45,G45,I45,K45,M45)</f>
        <v>0</v>
      </c>
      <c r="P45" s="41">
        <f t="shared" ref="P45" si="19">SUM(F45,H45,J45,L45,N45)</f>
        <v>0</v>
      </c>
    </row>
    <row r="46" spans="1:16" ht="45" x14ac:dyDescent="0.25">
      <c r="A46" s="72">
        <v>3</v>
      </c>
      <c r="B46" s="72" t="s">
        <v>9</v>
      </c>
      <c r="C46" s="20" t="s">
        <v>163</v>
      </c>
      <c r="D46" s="30"/>
      <c r="E46" s="5"/>
      <c r="F46" s="5"/>
      <c r="G46" s="5"/>
      <c r="H46" s="5"/>
      <c r="I46" s="5"/>
      <c r="J46" s="5"/>
      <c r="K46" s="5"/>
      <c r="L46" s="5"/>
      <c r="M46" s="5"/>
      <c r="N46" s="5"/>
      <c r="O46" s="8">
        <f t="shared" si="14"/>
        <v>0</v>
      </c>
      <c r="P46" s="8">
        <f t="shared" si="15"/>
        <v>0</v>
      </c>
    </row>
    <row r="47" spans="1:16" ht="45" customHeight="1" x14ac:dyDescent="0.25">
      <c r="A47" s="74"/>
      <c r="B47" s="74"/>
      <c r="C47" s="20" t="s">
        <v>164</v>
      </c>
      <c r="D47" s="30"/>
      <c r="E47" s="5"/>
      <c r="F47" s="5"/>
      <c r="G47" s="5"/>
      <c r="H47" s="5"/>
      <c r="I47" s="5"/>
      <c r="J47" s="5"/>
      <c r="K47" s="5"/>
      <c r="L47" s="5"/>
      <c r="M47" s="5"/>
      <c r="N47" s="5"/>
      <c r="O47" s="8">
        <f t="shared" si="14"/>
        <v>0</v>
      </c>
      <c r="P47" s="8">
        <f t="shared" si="15"/>
        <v>0</v>
      </c>
    </row>
    <row r="48" spans="1:16" ht="60" x14ac:dyDescent="0.25">
      <c r="A48" s="20">
        <v>4</v>
      </c>
      <c r="B48" s="20" t="s">
        <v>10</v>
      </c>
      <c r="C48" s="20" t="s">
        <v>44</v>
      </c>
      <c r="D48" s="14">
        <v>0.05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8">
        <f t="shared" si="14"/>
        <v>0</v>
      </c>
      <c r="P48" s="8">
        <f t="shared" si="15"/>
        <v>0</v>
      </c>
    </row>
    <row r="49" spans="1:16" ht="45" customHeight="1" x14ac:dyDescent="0.25">
      <c r="A49" s="72">
        <v>5</v>
      </c>
      <c r="B49" s="72" t="s">
        <v>11</v>
      </c>
      <c r="C49" s="20" t="s">
        <v>38</v>
      </c>
      <c r="D49" s="30"/>
      <c r="E49" s="5"/>
      <c r="F49" s="5"/>
      <c r="G49" s="5"/>
      <c r="H49" s="5"/>
      <c r="I49" s="5"/>
      <c r="J49" s="5"/>
      <c r="K49" s="5"/>
      <c r="L49" s="5"/>
      <c r="M49" s="5"/>
      <c r="N49" s="5"/>
      <c r="O49" s="8">
        <f t="shared" si="14"/>
        <v>0</v>
      </c>
      <c r="P49" s="8">
        <f t="shared" si="15"/>
        <v>0</v>
      </c>
    </row>
    <row r="50" spans="1:16" ht="60" x14ac:dyDescent="0.25">
      <c r="A50" s="74"/>
      <c r="B50" s="74"/>
      <c r="C50" s="20" t="s">
        <v>45</v>
      </c>
      <c r="D50" s="30" t="s">
        <v>161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8">
        <f t="shared" si="14"/>
        <v>0</v>
      </c>
      <c r="P50" s="8">
        <f t="shared" si="15"/>
        <v>0</v>
      </c>
    </row>
    <row r="51" spans="1:16" ht="45" x14ac:dyDescent="0.25">
      <c r="A51" s="75">
        <v>6</v>
      </c>
      <c r="B51" s="75" t="s">
        <v>12</v>
      </c>
      <c r="C51" s="20" t="s">
        <v>46</v>
      </c>
      <c r="D51" s="30"/>
      <c r="E51" s="5"/>
      <c r="F51" s="5"/>
      <c r="G51" s="5"/>
      <c r="H51" s="5"/>
      <c r="I51" s="5"/>
      <c r="J51" s="5"/>
      <c r="K51" s="5"/>
      <c r="L51" s="5"/>
      <c r="M51" s="5"/>
      <c r="N51" s="5"/>
      <c r="O51" s="8">
        <f t="shared" si="14"/>
        <v>0</v>
      </c>
      <c r="P51" s="8">
        <f t="shared" si="15"/>
        <v>0</v>
      </c>
    </row>
    <row r="52" spans="1:16" ht="30" customHeight="1" x14ac:dyDescent="0.25">
      <c r="A52" s="75"/>
      <c r="B52" s="75"/>
      <c r="C52" s="20" t="s">
        <v>47</v>
      </c>
      <c r="D52" s="30" t="s">
        <v>169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8">
        <f t="shared" si="14"/>
        <v>0</v>
      </c>
      <c r="P52" s="8">
        <f t="shared" si="15"/>
        <v>0</v>
      </c>
    </row>
    <row r="53" spans="1:16" ht="75" x14ac:dyDescent="0.25">
      <c r="A53" s="75"/>
      <c r="B53" s="75"/>
      <c r="C53" s="20" t="s">
        <v>48</v>
      </c>
      <c r="D53" s="30" t="s">
        <v>168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8">
        <f t="shared" si="14"/>
        <v>0</v>
      </c>
      <c r="P53" s="8">
        <f t="shared" si="15"/>
        <v>0</v>
      </c>
    </row>
    <row r="54" spans="1:16" ht="30" customHeight="1" x14ac:dyDescent="0.25">
      <c r="A54" s="75"/>
      <c r="B54" s="75"/>
      <c r="C54" s="20" t="s">
        <v>49</v>
      </c>
      <c r="D54" s="30" t="s">
        <v>169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8">
        <f t="shared" si="14"/>
        <v>0</v>
      </c>
      <c r="P54" s="8">
        <f t="shared" si="15"/>
        <v>0</v>
      </c>
    </row>
    <row r="55" spans="1:16" ht="60" x14ac:dyDescent="0.25">
      <c r="A55" s="75"/>
      <c r="B55" s="75"/>
      <c r="C55" s="20" t="s">
        <v>50</v>
      </c>
      <c r="D55" s="30"/>
      <c r="E55" s="5"/>
      <c r="F55" s="5"/>
      <c r="G55" s="5"/>
      <c r="H55" s="5"/>
      <c r="I55" s="5"/>
      <c r="J55" s="5"/>
      <c r="K55" s="5"/>
      <c r="L55" s="5"/>
      <c r="M55" s="5"/>
      <c r="N55" s="5"/>
      <c r="O55" s="8">
        <f t="shared" si="14"/>
        <v>0</v>
      </c>
      <c r="P55" s="8">
        <f t="shared" si="15"/>
        <v>0</v>
      </c>
    </row>
    <row r="56" spans="1:16" ht="30" x14ac:dyDescent="0.25">
      <c r="A56" s="75">
        <v>7</v>
      </c>
      <c r="B56" s="75" t="s">
        <v>13</v>
      </c>
      <c r="C56" s="20" t="s">
        <v>51</v>
      </c>
      <c r="D56" s="30"/>
      <c r="E56" s="5"/>
      <c r="F56" s="5"/>
      <c r="G56" s="5"/>
      <c r="H56" s="5"/>
      <c r="I56" s="5"/>
      <c r="J56" s="5"/>
      <c r="K56" s="5"/>
      <c r="L56" s="5"/>
      <c r="M56" s="5"/>
      <c r="N56" s="5"/>
      <c r="O56" s="8">
        <f t="shared" si="14"/>
        <v>0</v>
      </c>
      <c r="P56" s="8">
        <f t="shared" si="15"/>
        <v>0</v>
      </c>
    </row>
    <row r="57" spans="1:16" ht="60" x14ac:dyDescent="0.25">
      <c r="A57" s="75"/>
      <c r="B57" s="75"/>
      <c r="C57" s="20" t="s">
        <v>52</v>
      </c>
      <c r="D57" s="30" t="s">
        <v>170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8">
        <f t="shared" si="14"/>
        <v>0</v>
      </c>
      <c r="P57" s="8">
        <f t="shared" si="15"/>
        <v>0</v>
      </c>
    </row>
    <row r="58" spans="1:16" ht="60" x14ac:dyDescent="0.25">
      <c r="A58" s="75"/>
      <c r="B58" s="75"/>
      <c r="C58" s="20" t="s">
        <v>53</v>
      </c>
      <c r="D58" s="30" t="s">
        <v>170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8">
        <f t="shared" si="14"/>
        <v>0</v>
      </c>
      <c r="P58" s="8">
        <f t="shared" si="15"/>
        <v>0</v>
      </c>
    </row>
    <row r="59" spans="1:16" ht="45" x14ac:dyDescent="0.25">
      <c r="A59" s="75"/>
      <c r="B59" s="75"/>
      <c r="C59" s="20" t="s">
        <v>54</v>
      </c>
      <c r="D59" s="3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f t="shared" ref="O59:O60" si="20">SUM(E59,G59,I59,K59,M59)</f>
        <v>0</v>
      </c>
      <c r="P59" s="16">
        <f t="shared" ref="P59:P60" si="21">SUM(F59,H59,J59,L59,N59)</f>
        <v>0</v>
      </c>
    </row>
    <row r="60" spans="1:16" ht="45" x14ac:dyDescent="0.25">
      <c r="A60" s="75"/>
      <c r="B60" s="75"/>
      <c r="C60" s="20" t="s">
        <v>55</v>
      </c>
      <c r="D60" s="30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f t="shared" si="20"/>
        <v>0</v>
      </c>
      <c r="P60" s="16">
        <f t="shared" si="21"/>
        <v>0</v>
      </c>
    </row>
    <row r="61" spans="1:16" ht="45" x14ac:dyDescent="0.25">
      <c r="A61" s="20">
        <v>8</v>
      </c>
      <c r="B61" s="20" t="s">
        <v>14</v>
      </c>
      <c r="C61" s="20" t="s">
        <v>56</v>
      </c>
      <c r="D61" s="3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0">
        <f t="shared" ref="O61:O62" si="22">SUM(E61,G61,I61,K61,M61)</f>
        <v>0</v>
      </c>
      <c r="P61" s="20">
        <f t="shared" ref="P61:P62" si="23">SUM(F61,H61,J61,L61,N61)</f>
        <v>0</v>
      </c>
    </row>
    <row r="62" spans="1:16" ht="75" x14ac:dyDescent="0.25">
      <c r="A62" s="20">
        <v>9</v>
      </c>
      <c r="B62" s="20" t="s">
        <v>15</v>
      </c>
      <c r="C62" s="20" t="s">
        <v>57</v>
      </c>
      <c r="D62" s="3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0">
        <f t="shared" si="22"/>
        <v>0</v>
      </c>
      <c r="P62" s="20">
        <f t="shared" si="23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5:A6"/>
    <mergeCell ref="B5:B6"/>
    <mergeCell ref="A13:A16"/>
    <mergeCell ref="B13:B16"/>
    <mergeCell ref="G10:H10"/>
    <mergeCell ref="I10:J10"/>
    <mergeCell ref="M10:N10"/>
    <mergeCell ref="A10:A12"/>
    <mergeCell ref="B10:B12"/>
    <mergeCell ref="C10:C12"/>
    <mergeCell ref="D10:D12"/>
    <mergeCell ref="E10:F10"/>
    <mergeCell ref="O10:P10"/>
    <mergeCell ref="E11:F11"/>
    <mergeCell ref="G11:H11"/>
    <mergeCell ref="I11:J11"/>
    <mergeCell ref="K11:L11"/>
    <mergeCell ref="M11:N11"/>
    <mergeCell ref="O11:P11"/>
    <mergeCell ref="K10:L10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G33:H33"/>
    <mergeCell ref="E33:F33"/>
    <mergeCell ref="I33:J33"/>
    <mergeCell ref="C33:C35"/>
    <mergeCell ref="D33:D35"/>
    <mergeCell ref="A56:A60"/>
    <mergeCell ref="B56:B60"/>
    <mergeCell ref="B46:B47"/>
    <mergeCell ref="A49:A50"/>
    <mergeCell ref="B49:B50"/>
    <mergeCell ref="A51:A55"/>
    <mergeCell ref="B51:B55"/>
    <mergeCell ref="A46:A47"/>
    <mergeCell ref="A36:A40"/>
    <mergeCell ref="B36:B40"/>
    <mergeCell ref="B41:B45"/>
    <mergeCell ref="A41:A45"/>
    <mergeCell ref="A17:A19"/>
    <mergeCell ref="B17:B19"/>
    <mergeCell ref="A31:A32"/>
    <mergeCell ref="B31:B32"/>
    <mergeCell ref="A33:A35"/>
    <mergeCell ref="B33:B35"/>
    <mergeCell ref="A24:A27"/>
    <mergeCell ref="B24:B27"/>
  </mergeCells>
  <pageMargins left="0.7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xSplit="4" ySplit="3" topLeftCell="G16" activePane="bottomRight" state="frozen"/>
      <selection pane="topRight" activeCell="E1" sqref="E1"/>
      <selection pane="bottomLeft" activeCell="A4" sqref="A4"/>
      <selection pane="bottomRight" activeCell="O26" sqref="O26"/>
    </sheetView>
  </sheetViews>
  <sheetFormatPr baseColWidth="10" defaultRowHeight="15" x14ac:dyDescent="0.25"/>
  <cols>
    <col min="2" max="2" width="15.42578125" customWidth="1"/>
    <col min="3" max="3" width="15.140625" customWidth="1"/>
    <col min="14" max="14" width="11.42578125" customWidth="1"/>
  </cols>
  <sheetData>
    <row r="1" spans="1:16" x14ac:dyDescent="0.25">
      <c r="A1" s="85">
        <v>2017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customHeight="1" x14ac:dyDescent="0.25">
      <c r="A2" s="82" t="s">
        <v>0</v>
      </c>
      <c r="B2" s="82" t="s">
        <v>67</v>
      </c>
      <c r="C2" s="82" t="s">
        <v>18</v>
      </c>
      <c r="D2" s="82" t="s">
        <v>167</v>
      </c>
      <c r="E2" s="82" t="s">
        <v>19</v>
      </c>
      <c r="F2" s="82"/>
      <c r="G2" s="82" t="s">
        <v>22</v>
      </c>
      <c r="H2" s="82"/>
      <c r="I2" s="82" t="s">
        <v>23</v>
      </c>
      <c r="J2" s="82"/>
      <c r="K2" s="82" t="s">
        <v>24</v>
      </c>
      <c r="L2" s="82"/>
      <c r="M2" s="82" t="s">
        <v>25</v>
      </c>
      <c r="N2" s="82"/>
      <c r="O2" s="82" t="s">
        <v>115</v>
      </c>
      <c r="P2" s="82"/>
    </row>
    <row r="3" spans="1:16" ht="86.25" customHeight="1" x14ac:dyDescent="0.25">
      <c r="A3" s="82"/>
      <c r="B3" s="82"/>
      <c r="C3" s="82"/>
      <c r="D3" s="82"/>
      <c r="E3" s="82" t="s">
        <v>109</v>
      </c>
      <c r="F3" s="82"/>
      <c r="G3" s="82" t="s">
        <v>110</v>
      </c>
      <c r="H3" s="82"/>
      <c r="I3" s="82" t="s">
        <v>111</v>
      </c>
      <c r="J3" s="82"/>
      <c r="K3" s="82" t="s">
        <v>185</v>
      </c>
      <c r="L3" s="82"/>
      <c r="M3" s="82" t="s">
        <v>113</v>
      </c>
      <c r="N3" s="82"/>
      <c r="O3" s="82" t="s">
        <v>114</v>
      </c>
      <c r="P3" s="82"/>
    </row>
    <row r="4" spans="1:16" ht="45" x14ac:dyDescent="0.25">
      <c r="A4" s="82"/>
      <c r="B4" s="82"/>
      <c r="C4" s="82"/>
      <c r="D4" s="82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27</v>
      </c>
      <c r="P4" s="6" t="s">
        <v>28</v>
      </c>
    </row>
    <row r="5" spans="1:16" ht="45" customHeight="1" x14ac:dyDescent="0.25">
      <c r="A5" s="72">
        <v>1</v>
      </c>
      <c r="B5" s="72" t="s">
        <v>1</v>
      </c>
      <c r="C5" s="16" t="s">
        <v>29</v>
      </c>
      <c r="D5" s="9"/>
      <c r="E5" s="50">
        <v>3</v>
      </c>
      <c r="F5" s="50">
        <v>3</v>
      </c>
      <c r="G5" s="50">
        <v>3</v>
      </c>
      <c r="H5" s="50">
        <v>3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f>SUM(E5,G5,I5,K5,M5)</f>
        <v>6</v>
      </c>
      <c r="P5" s="9">
        <f>SUM(F5,H5,J5,L5,N5)</f>
        <v>6</v>
      </c>
    </row>
    <row r="6" spans="1:16" ht="75" x14ac:dyDescent="0.25">
      <c r="A6" s="74"/>
      <c r="B6" s="74"/>
      <c r="C6" s="16" t="s">
        <v>30</v>
      </c>
      <c r="D6" s="14" t="s">
        <v>159</v>
      </c>
      <c r="E6" s="55">
        <v>18</v>
      </c>
      <c r="F6" s="55">
        <v>18</v>
      </c>
      <c r="G6" s="55">
        <v>0</v>
      </c>
      <c r="H6" s="5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9">
        <f t="shared" ref="O6:O8" si="0">SUM(E6,G6,I6,K6,M6)</f>
        <v>18</v>
      </c>
      <c r="P6" s="9">
        <f t="shared" ref="P6:P8" si="1">SUM(F6,H6,J6,L6,N6)</f>
        <v>18</v>
      </c>
    </row>
    <row r="7" spans="1:16" ht="45" customHeight="1" x14ac:dyDescent="0.25">
      <c r="A7" s="16">
        <v>2</v>
      </c>
      <c r="B7" s="16" t="s">
        <v>16</v>
      </c>
      <c r="C7" s="16" t="s">
        <v>58</v>
      </c>
      <c r="D7" s="14">
        <v>0.05</v>
      </c>
      <c r="E7" s="5"/>
      <c r="F7" s="5"/>
      <c r="G7" s="5"/>
      <c r="H7" s="5"/>
      <c r="I7" s="5"/>
      <c r="J7" s="5"/>
      <c r="K7" s="5"/>
      <c r="L7" s="5"/>
      <c r="M7" s="5"/>
      <c r="N7" s="5"/>
      <c r="O7" s="9">
        <f t="shared" si="0"/>
        <v>0</v>
      </c>
      <c r="P7" s="9">
        <f t="shared" si="1"/>
        <v>0</v>
      </c>
    </row>
    <row r="8" spans="1:16" ht="45" x14ac:dyDescent="0.25">
      <c r="A8" s="16">
        <v>3</v>
      </c>
      <c r="B8" s="16" t="s">
        <v>17</v>
      </c>
      <c r="C8" s="16" t="s">
        <v>58</v>
      </c>
      <c r="D8" s="14">
        <v>0.05</v>
      </c>
      <c r="E8" s="5">
        <v>0</v>
      </c>
      <c r="F8" s="5">
        <v>0</v>
      </c>
      <c r="G8" s="5">
        <v>0</v>
      </c>
      <c r="H8" s="5">
        <v>0</v>
      </c>
      <c r="I8" s="59">
        <v>7</v>
      </c>
      <c r="J8" s="59">
        <v>70</v>
      </c>
      <c r="K8" s="5">
        <v>0</v>
      </c>
      <c r="L8" s="5">
        <v>0</v>
      </c>
      <c r="M8" s="5">
        <v>0</v>
      </c>
      <c r="N8" s="5">
        <v>0</v>
      </c>
      <c r="O8" s="9">
        <f t="shared" si="0"/>
        <v>7</v>
      </c>
      <c r="P8" s="59">
        <f t="shared" si="1"/>
        <v>70</v>
      </c>
    </row>
    <row r="9" spans="1:16" s="4" customFormat="1" ht="238.5" customHeight="1" x14ac:dyDescent="0.25">
      <c r="A9" s="24">
        <v>4</v>
      </c>
      <c r="B9" s="24" t="s">
        <v>171</v>
      </c>
      <c r="C9" s="24" t="s">
        <v>58</v>
      </c>
      <c r="D9" s="14">
        <v>0.1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9">
        <f t="shared" ref="O9" si="2">SUM(E9,G9,I9,K9,M9)</f>
        <v>0</v>
      </c>
      <c r="P9" s="9">
        <f t="shared" ref="P9" si="3">SUM(F9,H9,J9,L9,N9)</f>
        <v>0</v>
      </c>
    </row>
    <row r="10" spans="1:16" ht="15" customHeight="1" x14ac:dyDescent="0.25">
      <c r="A10" s="82" t="s">
        <v>0</v>
      </c>
      <c r="B10" s="82" t="s">
        <v>66</v>
      </c>
      <c r="C10" s="82" t="s">
        <v>18</v>
      </c>
      <c r="D10" s="82" t="s">
        <v>167</v>
      </c>
      <c r="E10" s="82" t="s">
        <v>19</v>
      </c>
      <c r="F10" s="82"/>
      <c r="G10" s="82" t="s">
        <v>22</v>
      </c>
      <c r="H10" s="82"/>
      <c r="I10" s="82" t="s">
        <v>23</v>
      </c>
      <c r="J10" s="82"/>
      <c r="K10" s="82" t="s">
        <v>24</v>
      </c>
      <c r="L10" s="82"/>
      <c r="M10" s="82" t="s">
        <v>25</v>
      </c>
      <c r="N10" s="82"/>
      <c r="O10" s="82" t="s">
        <v>115</v>
      </c>
      <c r="P10" s="82"/>
    </row>
    <row r="11" spans="1:16" x14ac:dyDescent="0.25">
      <c r="A11" s="82"/>
      <c r="B11" s="82"/>
      <c r="C11" s="82"/>
      <c r="D11" s="82"/>
      <c r="E11" s="82" t="s">
        <v>109</v>
      </c>
      <c r="F11" s="82"/>
      <c r="G11" s="82" t="s">
        <v>110</v>
      </c>
      <c r="H11" s="82"/>
      <c r="I11" s="82" t="s">
        <v>111</v>
      </c>
      <c r="J11" s="82"/>
      <c r="K11" s="82" t="s">
        <v>112</v>
      </c>
      <c r="L11" s="82"/>
      <c r="M11" s="82" t="s">
        <v>113</v>
      </c>
      <c r="N11" s="82"/>
      <c r="O11" s="82" t="s">
        <v>114</v>
      </c>
      <c r="P11" s="82"/>
    </row>
    <row r="12" spans="1:16" ht="45" x14ac:dyDescent="0.25">
      <c r="A12" s="82"/>
      <c r="B12" s="82"/>
      <c r="C12" s="82"/>
      <c r="D12" s="82"/>
      <c r="E12" s="6" t="s">
        <v>20</v>
      </c>
      <c r="F12" s="6" t="s">
        <v>21</v>
      </c>
      <c r="G12" s="6" t="s">
        <v>20</v>
      </c>
      <c r="H12" s="6" t="s">
        <v>21</v>
      </c>
      <c r="I12" s="6" t="s">
        <v>20</v>
      </c>
      <c r="J12" s="6" t="s">
        <v>21</v>
      </c>
      <c r="K12" s="6" t="s">
        <v>20</v>
      </c>
      <c r="L12" s="6" t="s">
        <v>21</v>
      </c>
      <c r="M12" s="6" t="s">
        <v>20</v>
      </c>
      <c r="N12" s="6" t="s">
        <v>21</v>
      </c>
      <c r="O12" s="6" t="s">
        <v>27</v>
      </c>
      <c r="P12" s="6" t="s">
        <v>28</v>
      </c>
    </row>
    <row r="13" spans="1:16" ht="44.25" customHeight="1" x14ac:dyDescent="0.25">
      <c r="A13" s="75">
        <v>1</v>
      </c>
      <c r="B13" s="75" t="s">
        <v>2</v>
      </c>
      <c r="C13" s="16" t="s">
        <v>31</v>
      </c>
      <c r="D13" s="30">
        <v>53</v>
      </c>
      <c r="E13" s="13">
        <v>13</v>
      </c>
      <c r="F13" s="13">
        <v>65</v>
      </c>
      <c r="G13" s="13">
        <v>12</v>
      </c>
      <c r="H13" s="13">
        <v>60</v>
      </c>
      <c r="I13" s="13">
        <v>11</v>
      </c>
      <c r="J13" s="13">
        <v>55</v>
      </c>
      <c r="K13" s="13">
        <v>0</v>
      </c>
      <c r="L13" s="13">
        <v>0</v>
      </c>
      <c r="M13" s="13">
        <v>22</v>
      </c>
      <c r="N13" s="13">
        <v>110</v>
      </c>
      <c r="O13" s="11">
        <f t="shared" ref="O13:O15" si="4">SUM(E13,G13,I13,K13,M13)</f>
        <v>58</v>
      </c>
      <c r="P13" s="11">
        <f t="shared" ref="P13:P15" si="5">SUM(F13,H13,J13,L13,N13)</f>
        <v>290</v>
      </c>
    </row>
    <row r="14" spans="1:16" ht="63.75" customHeight="1" x14ac:dyDescent="0.25">
      <c r="A14" s="75"/>
      <c r="B14" s="75"/>
      <c r="C14" s="56" t="s">
        <v>144</v>
      </c>
      <c r="D14" s="30">
        <v>53</v>
      </c>
      <c r="E14" s="13">
        <v>13</v>
      </c>
      <c r="F14" s="13">
        <v>65</v>
      </c>
      <c r="G14" s="13">
        <v>12</v>
      </c>
      <c r="H14" s="13">
        <v>60</v>
      </c>
      <c r="I14" s="13">
        <v>11</v>
      </c>
      <c r="J14" s="13">
        <v>55</v>
      </c>
      <c r="K14" s="13">
        <v>0</v>
      </c>
      <c r="L14" s="13">
        <v>0</v>
      </c>
      <c r="M14" s="13">
        <v>22</v>
      </c>
      <c r="N14" s="13">
        <v>110</v>
      </c>
      <c r="O14" s="11">
        <f t="shared" si="4"/>
        <v>58</v>
      </c>
      <c r="P14" s="11">
        <f t="shared" si="5"/>
        <v>290</v>
      </c>
    </row>
    <row r="15" spans="1:16" ht="45" x14ac:dyDescent="0.25">
      <c r="A15" s="75"/>
      <c r="B15" s="75"/>
      <c r="C15" s="16" t="s">
        <v>32</v>
      </c>
      <c r="D15" s="30"/>
      <c r="E15" s="13">
        <v>20</v>
      </c>
      <c r="F15" s="13">
        <v>0</v>
      </c>
      <c r="G15" s="13">
        <v>40</v>
      </c>
      <c r="H15" s="13">
        <v>0</v>
      </c>
      <c r="I15" s="13">
        <v>28</v>
      </c>
      <c r="J15" s="13">
        <v>0</v>
      </c>
      <c r="K15" s="13">
        <v>0</v>
      </c>
      <c r="L15" s="13">
        <v>0</v>
      </c>
      <c r="M15" s="13">
        <v>218</v>
      </c>
      <c r="N15" s="13">
        <v>0</v>
      </c>
      <c r="O15" s="11">
        <f t="shared" si="4"/>
        <v>306</v>
      </c>
      <c r="P15" s="11">
        <f t="shared" si="5"/>
        <v>0</v>
      </c>
    </row>
    <row r="16" spans="1:16" ht="60" x14ac:dyDescent="0.25">
      <c r="A16" s="75"/>
      <c r="B16" s="75"/>
      <c r="C16" s="16" t="s">
        <v>33</v>
      </c>
      <c r="D16" s="30" t="s">
        <v>160</v>
      </c>
      <c r="E16" s="5">
        <v>510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 t="shared" ref="O16:P18" si="6">SUM(E16,G16,I16,K16,M16)</f>
        <v>510</v>
      </c>
      <c r="P16" s="8">
        <f t="shared" si="6"/>
        <v>0</v>
      </c>
    </row>
    <row r="17" spans="1:16" s="4" customFormat="1" ht="45" x14ac:dyDescent="0.25">
      <c r="A17" s="72">
        <v>2</v>
      </c>
      <c r="B17" s="72" t="s">
        <v>3</v>
      </c>
      <c r="C17" s="49" t="s">
        <v>182</v>
      </c>
      <c r="D17" s="49"/>
      <c r="E17" s="49">
        <v>0</v>
      </c>
      <c r="F17" s="49">
        <v>0</v>
      </c>
      <c r="G17" s="49">
        <v>0</v>
      </c>
      <c r="H17" s="50">
        <v>0</v>
      </c>
      <c r="I17" s="50">
        <v>0</v>
      </c>
      <c r="J17" s="50">
        <v>0</v>
      </c>
      <c r="K17" s="64">
        <v>224</v>
      </c>
      <c r="L17" s="64">
        <v>3360</v>
      </c>
      <c r="M17" s="49">
        <v>0</v>
      </c>
      <c r="N17" s="49">
        <v>0</v>
      </c>
      <c r="O17" s="64">
        <f t="shared" si="6"/>
        <v>224</v>
      </c>
      <c r="P17" s="49">
        <f t="shared" si="6"/>
        <v>3360</v>
      </c>
    </row>
    <row r="18" spans="1:16" s="4" customFormat="1" ht="30" x14ac:dyDescent="0.25">
      <c r="A18" s="73"/>
      <c r="B18" s="73"/>
      <c r="C18" s="50" t="s">
        <v>183</v>
      </c>
      <c r="D18" s="49"/>
      <c r="E18" s="49">
        <v>30</v>
      </c>
      <c r="F18" s="49">
        <v>120</v>
      </c>
      <c r="G18" s="49">
        <v>70</v>
      </c>
      <c r="H18" s="49">
        <v>280</v>
      </c>
      <c r="I18" s="50">
        <v>0</v>
      </c>
      <c r="J18" s="50">
        <v>0</v>
      </c>
      <c r="K18" s="49">
        <v>65</v>
      </c>
      <c r="L18" s="49">
        <v>260</v>
      </c>
      <c r="M18" s="49">
        <v>0</v>
      </c>
      <c r="N18" s="49">
        <v>0</v>
      </c>
      <c r="O18" s="49">
        <f t="shared" si="6"/>
        <v>165</v>
      </c>
      <c r="P18" s="49">
        <f t="shared" si="6"/>
        <v>660</v>
      </c>
    </row>
    <row r="19" spans="1:16" ht="43.5" customHeight="1" x14ac:dyDescent="0.25">
      <c r="A19" s="74"/>
      <c r="B19" s="74"/>
      <c r="C19" s="16" t="s">
        <v>34</v>
      </c>
      <c r="D19" s="30">
        <v>4</v>
      </c>
      <c r="E19" s="5">
        <v>11</v>
      </c>
      <c r="F19" s="5">
        <v>474</v>
      </c>
      <c r="G19" s="5">
        <v>15</v>
      </c>
      <c r="H19" s="5">
        <v>346</v>
      </c>
      <c r="I19" s="5">
        <v>1</v>
      </c>
      <c r="J19" s="5">
        <v>280</v>
      </c>
      <c r="K19" s="5">
        <v>6</v>
      </c>
      <c r="L19" s="5">
        <v>189</v>
      </c>
      <c r="M19" s="5">
        <v>0</v>
      </c>
      <c r="N19" s="5">
        <v>0</v>
      </c>
      <c r="O19" s="8">
        <f t="shared" ref="O19:O31" si="7">SUM(E19,G19,I19,K19,M19)</f>
        <v>33</v>
      </c>
      <c r="P19" s="8">
        <f t="shared" ref="P19:P30" si="8">SUM(F19,H19,J19,L19,N19)</f>
        <v>1289</v>
      </c>
    </row>
    <row r="20" spans="1:16" ht="45" x14ac:dyDescent="0.25">
      <c r="A20" s="16">
        <v>3</v>
      </c>
      <c r="B20" s="16" t="s">
        <v>4</v>
      </c>
      <c r="C20" s="16" t="s">
        <v>35</v>
      </c>
      <c r="D20" s="30">
        <v>4</v>
      </c>
      <c r="E20" s="5">
        <v>2</v>
      </c>
      <c r="F20" s="5">
        <v>156</v>
      </c>
      <c r="G20" s="5">
        <v>3</v>
      </c>
      <c r="H20" s="5">
        <v>143</v>
      </c>
      <c r="I20" s="5">
        <v>0</v>
      </c>
      <c r="J20" s="5">
        <v>0</v>
      </c>
      <c r="K20" s="5">
        <v>1</v>
      </c>
      <c r="L20" s="5">
        <v>55</v>
      </c>
      <c r="M20" s="5">
        <v>0</v>
      </c>
      <c r="N20" s="5">
        <v>0</v>
      </c>
      <c r="O20" s="8">
        <f t="shared" si="7"/>
        <v>6</v>
      </c>
      <c r="P20" s="8">
        <f t="shared" si="8"/>
        <v>354</v>
      </c>
    </row>
    <row r="21" spans="1:16" ht="45" x14ac:dyDescent="0.25">
      <c r="A21" s="16">
        <v>4</v>
      </c>
      <c r="B21" s="50" t="s">
        <v>5</v>
      </c>
      <c r="C21" s="16" t="s">
        <v>35</v>
      </c>
      <c r="D21" s="30">
        <v>1</v>
      </c>
      <c r="E21" s="50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0">
        <v>0</v>
      </c>
      <c r="L21" s="50">
        <v>0</v>
      </c>
      <c r="M21" s="5">
        <v>0</v>
      </c>
      <c r="N21" s="5">
        <v>0</v>
      </c>
      <c r="O21" s="8">
        <f t="shared" si="7"/>
        <v>0</v>
      </c>
      <c r="P21" s="8">
        <f t="shared" si="8"/>
        <v>0</v>
      </c>
    </row>
    <row r="22" spans="1:16" ht="45" x14ac:dyDescent="0.25">
      <c r="A22" s="16">
        <v>5</v>
      </c>
      <c r="B22" s="16" t="s">
        <v>152</v>
      </c>
      <c r="C22" s="16" t="s">
        <v>36</v>
      </c>
      <c r="D22" s="30">
        <v>25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8">
        <f t="shared" si="7"/>
        <v>0</v>
      </c>
      <c r="P22" s="8">
        <f t="shared" si="8"/>
        <v>0</v>
      </c>
    </row>
    <row r="23" spans="1:16" ht="61.5" customHeight="1" x14ac:dyDescent="0.25">
      <c r="A23" s="16">
        <v>6</v>
      </c>
      <c r="B23" s="16" t="s">
        <v>153</v>
      </c>
      <c r="C23" s="16" t="s">
        <v>36</v>
      </c>
      <c r="D23" s="30">
        <v>25</v>
      </c>
      <c r="E23" s="5">
        <v>12</v>
      </c>
      <c r="F23" s="5">
        <v>506</v>
      </c>
      <c r="G23" s="56">
        <v>27</v>
      </c>
      <c r="H23" s="56">
        <v>800</v>
      </c>
      <c r="I23" s="5">
        <v>10</v>
      </c>
      <c r="J23" s="5">
        <v>604</v>
      </c>
      <c r="K23" s="56">
        <v>7</v>
      </c>
      <c r="L23" s="56">
        <v>254</v>
      </c>
      <c r="M23" s="5">
        <v>0</v>
      </c>
      <c r="N23" s="5">
        <v>0</v>
      </c>
      <c r="O23" s="8">
        <f t="shared" si="7"/>
        <v>56</v>
      </c>
      <c r="P23" s="8">
        <f t="shared" si="8"/>
        <v>2164</v>
      </c>
    </row>
    <row r="24" spans="1:16" ht="30" x14ac:dyDescent="0.25">
      <c r="A24" s="72">
        <v>7</v>
      </c>
      <c r="B24" s="72" t="s">
        <v>154</v>
      </c>
      <c r="C24" s="33" t="s">
        <v>36</v>
      </c>
      <c r="D24" s="30">
        <v>25</v>
      </c>
      <c r="E24" s="5">
        <v>9</v>
      </c>
      <c r="F24" s="5">
        <v>396</v>
      </c>
      <c r="G24" s="5">
        <v>24</v>
      </c>
      <c r="H24" s="5">
        <v>666</v>
      </c>
      <c r="I24" s="5">
        <v>8</v>
      </c>
      <c r="J24" s="5">
        <v>553</v>
      </c>
      <c r="K24" s="5">
        <v>7</v>
      </c>
      <c r="L24" s="5">
        <v>254</v>
      </c>
      <c r="M24" s="5">
        <v>0</v>
      </c>
      <c r="N24" s="5">
        <v>0</v>
      </c>
      <c r="O24" s="8">
        <f t="shared" si="7"/>
        <v>48</v>
      </c>
      <c r="P24" s="8">
        <f t="shared" si="8"/>
        <v>1869</v>
      </c>
    </row>
    <row r="25" spans="1:16" s="4" customFormat="1" ht="30" x14ac:dyDescent="0.25">
      <c r="A25" s="73"/>
      <c r="B25" s="73"/>
      <c r="C25" s="33" t="s">
        <v>177</v>
      </c>
      <c r="D25" s="33"/>
      <c r="E25" s="50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f t="shared" ref="O25:O26" si="9">SUM(E25,G25,I25,K25,M25)</f>
        <v>0</v>
      </c>
      <c r="P25" s="33">
        <f t="shared" ref="P25:P26" si="10">SUM(F25,H25,J25,L25,N25)</f>
        <v>0</v>
      </c>
    </row>
    <row r="26" spans="1:16" s="4" customFormat="1" ht="45" x14ac:dyDescent="0.25">
      <c r="A26" s="73"/>
      <c r="B26" s="73"/>
      <c r="C26" s="34" t="s">
        <v>155</v>
      </c>
      <c r="D26" s="33"/>
      <c r="E26" s="33">
        <v>0</v>
      </c>
      <c r="F26" s="50">
        <v>0</v>
      </c>
      <c r="G26" s="66">
        <v>12</v>
      </c>
      <c r="H26" s="66">
        <v>94</v>
      </c>
      <c r="I26" s="65">
        <v>25</v>
      </c>
      <c r="J26" s="65">
        <v>375</v>
      </c>
      <c r="K26" s="50">
        <v>0</v>
      </c>
      <c r="L26" s="50">
        <v>0</v>
      </c>
      <c r="M26" s="50">
        <v>0</v>
      </c>
      <c r="N26" s="50">
        <v>0</v>
      </c>
      <c r="O26" s="64">
        <f t="shared" si="9"/>
        <v>37</v>
      </c>
      <c r="P26" s="33">
        <f t="shared" si="10"/>
        <v>469</v>
      </c>
    </row>
    <row r="27" spans="1:16" ht="30" x14ac:dyDescent="0.25">
      <c r="A27" s="74"/>
      <c r="B27" s="74"/>
      <c r="C27" s="12" t="s">
        <v>178</v>
      </c>
      <c r="D27" s="30"/>
      <c r="E27" s="5">
        <v>0</v>
      </c>
      <c r="F27" s="5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8">
        <f t="shared" si="7"/>
        <v>0</v>
      </c>
      <c r="P27" s="8">
        <f t="shared" si="8"/>
        <v>0</v>
      </c>
    </row>
    <row r="28" spans="1:16" ht="30" x14ac:dyDescent="0.25">
      <c r="A28" s="16">
        <v>8</v>
      </c>
      <c r="B28" s="16" t="s">
        <v>156</v>
      </c>
      <c r="C28" s="16" t="s">
        <v>36</v>
      </c>
      <c r="D28" s="30">
        <v>25</v>
      </c>
      <c r="E28" s="5">
        <v>23</v>
      </c>
      <c r="F28" s="50">
        <v>893</v>
      </c>
      <c r="G28" s="5">
        <v>40</v>
      </c>
      <c r="H28" s="5">
        <v>1368</v>
      </c>
      <c r="I28" s="5">
        <v>6</v>
      </c>
      <c r="J28" s="5">
        <v>750</v>
      </c>
      <c r="K28" s="5">
        <v>7</v>
      </c>
      <c r="L28" s="5">
        <v>254</v>
      </c>
      <c r="M28" s="5">
        <v>0</v>
      </c>
      <c r="N28" s="5">
        <v>0</v>
      </c>
      <c r="O28" s="8">
        <f t="shared" si="7"/>
        <v>76</v>
      </c>
      <c r="P28" s="8">
        <f t="shared" si="8"/>
        <v>3265</v>
      </c>
    </row>
    <row r="29" spans="1:16" ht="30" x14ac:dyDescent="0.25">
      <c r="A29" s="16">
        <v>9</v>
      </c>
      <c r="B29" s="16" t="s">
        <v>157</v>
      </c>
      <c r="C29" s="16" t="s">
        <v>158</v>
      </c>
      <c r="D29" s="30">
        <v>20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8">
        <f t="shared" si="7"/>
        <v>0</v>
      </c>
      <c r="P29" s="8">
        <f t="shared" si="8"/>
        <v>0</v>
      </c>
    </row>
    <row r="30" spans="1:16" ht="30" x14ac:dyDescent="0.25">
      <c r="A30" s="16">
        <v>10</v>
      </c>
      <c r="B30" s="16" t="s">
        <v>6</v>
      </c>
      <c r="C30" s="16" t="s">
        <v>37</v>
      </c>
      <c r="D30" s="30">
        <v>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8">
        <f t="shared" si="7"/>
        <v>0</v>
      </c>
      <c r="P30" s="8">
        <f t="shared" si="8"/>
        <v>0</v>
      </c>
    </row>
    <row r="31" spans="1:16" s="4" customFormat="1" ht="30" x14ac:dyDescent="0.25">
      <c r="A31" s="72">
        <v>11</v>
      </c>
      <c r="B31" s="72" t="s">
        <v>172</v>
      </c>
      <c r="C31" s="27" t="s">
        <v>173</v>
      </c>
      <c r="D31" s="30"/>
      <c r="E31" s="62">
        <v>0</v>
      </c>
      <c r="F31" s="62" t="s">
        <v>190</v>
      </c>
      <c r="G31" s="64">
        <v>6</v>
      </c>
      <c r="H31" s="64" t="s">
        <v>190</v>
      </c>
      <c r="I31" s="64">
        <v>3</v>
      </c>
      <c r="J31" s="64" t="s">
        <v>190</v>
      </c>
      <c r="K31" s="64">
        <v>0</v>
      </c>
      <c r="L31" s="64" t="s">
        <v>190</v>
      </c>
      <c r="M31" s="64">
        <v>1</v>
      </c>
      <c r="N31" s="64" t="s">
        <v>190</v>
      </c>
      <c r="O31" s="64">
        <f t="shared" si="7"/>
        <v>10</v>
      </c>
      <c r="P31" s="27">
        <f t="shared" ref="P31:P32" si="11">SUM(F31,H31,J31,L31,N31)</f>
        <v>0</v>
      </c>
    </row>
    <row r="32" spans="1:16" s="4" customFormat="1" ht="60" x14ac:dyDescent="0.25">
      <c r="A32" s="74"/>
      <c r="B32" s="74"/>
      <c r="C32" s="27" t="s">
        <v>174</v>
      </c>
      <c r="D32" s="30" t="s">
        <v>175</v>
      </c>
      <c r="E32" s="27">
        <v>0</v>
      </c>
      <c r="F32" s="27">
        <v>0</v>
      </c>
      <c r="G32" s="27">
        <v>5</v>
      </c>
      <c r="H32" s="27">
        <v>100</v>
      </c>
      <c r="I32" s="27">
        <v>18</v>
      </c>
      <c r="J32" s="27">
        <v>360</v>
      </c>
      <c r="K32" s="27">
        <v>3</v>
      </c>
      <c r="L32" s="27">
        <v>60</v>
      </c>
      <c r="M32" s="27">
        <v>2</v>
      </c>
      <c r="N32" s="63">
        <v>40</v>
      </c>
      <c r="O32" s="27">
        <f t="shared" ref="O32" si="12">SUM(E32,G32,I32,K32,M32)</f>
        <v>28</v>
      </c>
      <c r="P32" s="27">
        <f t="shared" si="11"/>
        <v>560</v>
      </c>
    </row>
    <row r="33" spans="1:16" ht="15" customHeight="1" x14ac:dyDescent="0.25">
      <c r="A33" s="82" t="s">
        <v>0</v>
      </c>
      <c r="B33" s="82" t="s">
        <v>65</v>
      </c>
      <c r="C33" s="82" t="s">
        <v>18</v>
      </c>
      <c r="D33" s="82" t="s">
        <v>167</v>
      </c>
      <c r="E33" s="82" t="s">
        <v>19</v>
      </c>
      <c r="F33" s="82"/>
      <c r="G33" s="82" t="s">
        <v>22</v>
      </c>
      <c r="H33" s="82"/>
      <c r="I33" s="82" t="s">
        <v>23</v>
      </c>
      <c r="J33" s="82"/>
      <c r="K33" s="82" t="s">
        <v>24</v>
      </c>
      <c r="L33" s="82"/>
      <c r="M33" s="82" t="s">
        <v>25</v>
      </c>
      <c r="N33" s="82"/>
      <c r="O33" s="82" t="s">
        <v>115</v>
      </c>
      <c r="P33" s="82"/>
    </row>
    <row r="34" spans="1:16" ht="15" customHeight="1" x14ac:dyDescent="0.25">
      <c r="A34" s="82"/>
      <c r="B34" s="82"/>
      <c r="C34" s="82"/>
      <c r="D34" s="82"/>
      <c r="E34" s="82" t="s">
        <v>109</v>
      </c>
      <c r="F34" s="82"/>
      <c r="G34" s="82" t="s">
        <v>110</v>
      </c>
      <c r="H34" s="82"/>
      <c r="I34" s="82" t="s">
        <v>111</v>
      </c>
      <c r="J34" s="82"/>
      <c r="K34" s="82" t="s">
        <v>112</v>
      </c>
      <c r="L34" s="82"/>
      <c r="M34" s="82" t="s">
        <v>113</v>
      </c>
      <c r="N34" s="82"/>
      <c r="O34" s="82" t="s">
        <v>114</v>
      </c>
      <c r="P34" s="82"/>
    </row>
    <row r="35" spans="1:16" ht="45" x14ac:dyDescent="0.25">
      <c r="A35" s="82"/>
      <c r="B35" s="82"/>
      <c r="C35" s="82"/>
      <c r="D35" s="82"/>
      <c r="E35" s="6" t="s">
        <v>20</v>
      </c>
      <c r="F35" s="6" t="s">
        <v>21</v>
      </c>
      <c r="G35" s="6" t="s">
        <v>20</v>
      </c>
      <c r="H35" s="6" t="s">
        <v>21</v>
      </c>
      <c r="I35" s="6" t="s">
        <v>20</v>
      </c>
      <c r="J35" s="6" t="s">
        <v>21</v>
      </c>
      <c r="K35" s="6" t="s">
        <v>20</v>
      </c>
      <c r="L35" s="6" t="s">
        <v>21</v>
      </c>
      <c r="M35" s="6" t="s">
        <v>20</v>
      </c>
      <c r="N35" s="6" t="s">
        <v>21</v>
      </c>
      <c r="O35" s="6" t="s">
        <v>27</v>
      </c>
      <c r="P35" s="6" t="s">
        <v>28</v>
      </c>
    </row>
    <row r="36" spans="1:16" ht="30" customHeight="1" x14ac:dyDescent="0.25">
      <c r="A36" s="72">
        <v>1</v>
      </c>
      <c r="B36" s="72" t="s">
        <v>7</v>
      </c>
      <c r="C36" s="20" t="s">
        <v>38</v>
      </c>
      <c r="D36" s="30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>SUM(E36,G36,I36,K36,M36)</f>
        <v>0</v>
      </c>
      <c r="P36" s="8">
        <f>SUM(F36,H36,J36,L36,N36)</f>
        <v>0</v>
      </c>
    </row>
    <row r="37" spans="1:16" x14ac:dyDescent="0.25">
      <c r="A37" s="73"/>
      <c r="B37" s="73"/>
      <c r="C37" s="20" t="s">
        <v>39</v>
      </c>
      <c r="D37" s="14">
        <v>0.4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8">
        <f t="shared" ref="O37:O58" si="13">SUM(E37,G37,I37,K37,M37)</f>
        <v>0</v>
      </c>
      <c r="P37" s="8">
        <f t="shared" ref="P37:P58" si="14">SUM(F37,H37,J37,L37,N37)</f>
        <v>0</v>
      </c>
    </row>
    <row r="38" spans="1:16" ht="30" x14ac:dyDescent="0.25">
      <c r="A38" s="73"/>
      <c r="B38" s="73"/>
      <c r="C38" s="12" t="s">
        <v>165</v>
      </c>
      <c r="D38" s="14"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8">
        <f>M38</f>
        <v>0</v>
      </c>
      <c r="P38" s="20">
        <f>N38</f>
        <v>0</v>
      </c>
    </row>
    <row r="39" spans="1:16" ht="60" x14ac:dyDescent="0.25">
      <c r="A39" s="73"/>
      <c r="B39" s="73"/>
      <c r="C39" s="20" t="s">
        <v>40</v>
      </c>
      <c r="D39" s="30" t="s">
        <v>161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8">
        <f t="shared" si="13"/>
        <v>0</v>
      </c>
      <c r="P39" s="8">
        <f t="shared" si="14"/>
        <v>0</v>
      </c>
    </row>
    <row r="40" spans="1:16" s="4" customFormat="1" ht="75" x14ac:dyDescent="0.25">
      <c r="A40" s="74"/>
      <c r="B40" s="74"/>
      <c r="C40" s="32" t="s">
        <v>176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>
        <f t="shared" ref="O40" si="15">SUM(E40,G40,I40,K40,M40)</f>
        <v>0</v>
      </c>
      <c r="P40" s="32">
        <f t="shared" ref="P40" si="16">SUM(F40,H40,J40,L40,N40)</f>
        <v>0</v>
      </c>
    </row>
    <row r="41" spans="1:16" ht="45" x14ac:dyDescent="0.25">
      <c r="A41" s="72">
        <v>2</v>
      </c>
      <c r="B41" s="72" t="s">
        <v>8</v>
      </c>
      <c r="C41" s="20" t="s">
        <v>41</v>
      </c>
      <c r="D41" s="30"/>
      <c r="E41" s="5"/>
      <c r="F41" s="5"/>
      <c r="G41" s="5"/>
      <c r="H41" s="5"/>
      <c r="I41" s="5"/>
      <c r="J41" s="5"/>
      <c r="K41" s="5"/>
      <c r="L41" s="5"/>
      <c r="M41" s="5"/>
      <c r="N41" s="5"/>
      <c r="O41" s="8">
        <f t="shared" si="13"/>
        <v>0</v>
      </c>
      <c r="P41" s="8">
        <f t="shared" si="14"/>
        <v>0</v>
      </c>
    </row>
    <row r="42" spans="1:16" ht="60" x14ac:dyDescent="0.25">
      <c r="A42" s="73"/>
      <c r="B42" s="73"/>
      <c r="C42" s="20" t="s">
        <v>42</v>
      </c>
      <c r="D42" s="30" t="s">
        <v>162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8">
        <f t="shared" si="13"/>
        <v>0</v>
      </c>
      <c r="P42" s="8">
        <f t="shared" si="14"/>
        <v>0</v>
      </c>
    </row>
    <row r="43" spans="1:16" ht="45" customHeight="1" x14ac:dyDescent="0.25">
      <c r="A43" s="73"/>
      <c r="B43" s="73"/>
      <c r="C43" s="12" t="s">
        <v>166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8">
        <f>M43</f>
        <v>0</v>
      </c>
      <c r="P43" s="20">
        <f>N43</f>
        <v>0</v>
      </c>
    </row>
    <row r="44" spans="1:16" ht="45" x14ac:dyDescent="0.25">
      <c r="A44" s="73"/>
      <c r="B44" s="73"/>
      <c r="C44" s="20" t="s">
        <v>43</v>
      </c>
      <c r="D44" s="30"/>
      <c r="E44" s="5"/>
      <c r="F44" s="5"/>
      <c r="G44" s="5"/>
      <c r="H44" s="5"/>
      <c r="I44" s="5"/>
      <c r="J44" s="5"/>
      <c r="K44" s="5"/>
      <c r="L44" s="5"/>
      <c r="M44" s="5"/>
      <c r="N44" s="5"/>
      <c r="O44" s="8">
        <f t="shared" si="13"/>
        <v>0</v>
      </c>
      <c r="P44" s="8">
        <f t="shared" si="14"/>
        <v>0</v>
      </c>
    </row>
    <row r="45" spans="1:16" s="4" customFormat="1" ht="60" x14ac:dyDescent="0.25">
      <c r="A45" s="74"/>
      <c r="B45" s="74"/>
      <c r="C45" s="41" t="s">
        <v>181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>
        <f t="shared" ref="O45" si="17">SUM(E45,G45,I45,K45,M45)</f>
        <v>0</v>
      </c>
      <c r="P45" s="41">
        <f t="shared" ref="P45" si="18">SUM(F45,H45,J45,L45,N45)</f>
        <v>0</v>
      </c>
    </row>
    <row r="46" spans="1:16" ht="45" x14ac:dyDescent="0.25">
      <c r="A46" s="72">
        <v>3</v>
      </c>
      <c r="B46" s="72" t="s">
        <v>9</v>
      </c>
      <c r="C46" s="20" t="s">
        <v>163</v>
      </c>
      <c r="D46" s="30"/>
      <c r="E46" s="5"/>
      <c r="F46" s="5"/>
      <c r="G46" s="5"/>
      <c r="H46" s="5"/>
      <c r="I46" s="5"/>
      <c r="J46" s="5"/>
      <c r="K46" s="5"/>
      <c r="L46" s="5"/>
      <c r="M46" s="5"/>
      <c r="N46" s="5"/>
      <c r="O46" s="8">
        <f t="shared" si="13"/>
        <v>0</v>
      </c>
      <c r="P46" s="8">
        <f t="shared" si="14"/>
        <v>0</v>
      </c>
    </row>
    <row r="47" spans="1:16" ht="45" customHeight="1" x14ac:dyDescent="0.25">
      <c r="A47" s="74"/>
      <c r="B47" s="74"/>
      <c r="C47" s="20" t="s">
        <v>164</v>
      </c>
      <c r="D47" s="30"/>
      <c r="E47" s="5"/>
      <c r="F47" s="5"/>
      <c r="G47" s="5"/>
      <c r="H47" s="5"/>
      <c r="I47" s="5"/>
      <c r="J47" s="5"/>
      <c r="K47" s="5"/>
      <c r="L47" s="5"/>
      <c r="M47" s="5"/>
      <c r="N47" s="5"/>
      <c r="O47" s="8">
        <f t="shared" si="13"/>
        <v>0</v>
      </c>
      <c r="P47" s="8">
        <f t="shared" si="14"/>
        <v>0</v>
      </c>
    </row>
    <row r="48" spans="1:16" ht="60" x14ac:dyDescent="0.25">
      <c r="A48" s="20">
        <v>4</v>
      </c>
      <c r="B48" s="20" t="s">
        <v>10</v>
      </c>
      <c r="C48" s="20" t="s">
        <v>44</v>
      </c>
      <c r="D48" s="14">
        <v>0.05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8">
        <f t="shared" si="13"/>
        <v>0</v>
      </c>
      <c r="P48" s="8">
        <f t="shared" si="14"/>
        <v>0</v>
      </c>
    </row>
    <row r="49" spans="1:16" ht="45" customHeight="1" x14ac:dyDescent="0.25">
      <c r="A49" s="72">
        <v>5</v>
      </c>
      <c r="B49" s="72" t="s">
        <v>11</v>
      </c>
      <c r="C49" s="20" t="s">
        <v>38</v>
      </c>
      <c r="D49" s="30"/>
      <c r="E49" s="5"/>
      <c r="F49" s="5"/>
      <c r="G49" s="5"/>
      <c r="H49" s="5"/>
      <c r="I49" s="5"/>
      <c r="J49" s="5"/>
      <c r="K49" s="5"/>
      <c r="L49" s="5"/>
      <c r="M49" s="5"/>
      <c r="N49" s="5"/>
      <c r="O49" s="8">
        <f t="shared" si="13"/>
        <v>0</v>
      </c>
      <c r="P49" s="8">
        <f t="shared" si="14"/>
        <v>0</v>
      </c>
    </row>
    <row r="50" spans="1:16" ht="60" x14ac:dyDescent="0.25">
      <c r="A50" s="74"/>
      <c r="B50" s="74"/>
      <c r="C50" s="20" t="s">
        <v>45</v>
      </c>
      <c r="D50" s="30" t="s">
        <v>161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8">
        <f t="shared" si="13"/>
        <v>0</v>
      </c>
      <c r="P50" s="8">
        <f t="shared" si="14"/>
        <v>0</v>
      </c>
    </row>
    <row r="51" spans="1:16" ht="45" x14ac:dyDescent="0.25">
      <c r="A51" s="75">
        <v>6</v>
      </c>
      <c r="B51" s="75" t="s">
        <v>12</v>
      </c>
      <c r="C51" s="20" t="s">
        <v>46</v>
      </c>
      <c r="D51" s="30"/>
      <c r="E51" s="5"/>
      <c r="F51" s="5"/>
      <c r="G51" s="5"/>
      <c r="H51" s="5"/>
      <c r="I51" s="5"/>
      <c r="J51" s="5"/>
      <c r="K51" s="5"/>
      <c r="L51" s="5"/>
      <c r="M51" s="5"/>
      <c r="N51" s="5"/>
      <c r="O51" s="8">
        <f t="shared" si="13"/>
        <v>0</v>
      </c>
      <c r="P51" s="8">
        <f t="shared" si="14"/>
        <v>0</v>
      </c>
    </row>
    <row r="52" spans="1:16" ht="30" customHeight="1" x14ac:dyDescent="0.25">
      <c r="A52" s="75"/>
      <c r="B52" s="75"/>
      <c r="C52" s="20" t="s">
        <v>47</v>
      </c>
      <c r="D52" s="30" t="s">
        <v>169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8">
        <f t="shared" si="13"/>
        <v>0</v>
      </c>
      <c r="P52" s="8">
        <f t="shared" si="14"/>
        <v>0</v>
      </c>
    </row>
    <row r="53" spans="1:16" ht="75" x14ac:dyDescent="0.25">
      <c r="A53" s="75"/>
      <c r="B53" s="75"/>
      <c r="C53" s="20" t="s">
        <v>48</v>
      </c>
      <c r="D53" s="30" t="s">
        <v>168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8">
        <f t="shared" si="13"/>
        <v>0</v>
      </c>
      <c r="P53" s="8">
        <f t="shared" si="14"/>
        <v>0</v>
      </c>
    </row>
    <row r="54" spans="1:16" ht="30" customHeight="1" x14ac:dyDescent="0.25">
      <c r="A54" s="75"/>
      <c r="B54" s="75"/>
      <c r="C54" s="20" t="s">
        <v>49</v>
      </c>
      <c r="D54" s="30" t="s">
        <v>169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8">
        <f t="shared" si="13"/>
        <v>0</v>
      </c>
      <c r="P54" s="8">
        <f t="shared" si="14"/>
        <v>0</v>
      </c>
    </row>
    <row r="55" spans="1:16" ht="60" x14ac:dyDescent="0.25">
      <c r="A55" s="75"/>
      <c r="B55" s="75"/>
      <c r="C55" s="20" t="s">
        <v>50</v>
      </c>
      <c r="D55" s="30"/>
      <c r="E55" s="5"/>
      <c r="F55" s="5"/>
      <c r="G55" s="5"/>
      <c r="H55" s="5"/>
      <c r="I55" s="5"/>
      <c r="J55" s="5"/>
      <c r="K55" s="5"/>
      <c r="L55" s="5"/>
      <c r="M55" s="5"/>
      <c r="N55" s="5"/>
      <c r="O55" s="8">
        <f t="shared" si="13"/>
        <v>0</v>
      </c>
      <c r="P55" s="8">
        <f t="shared" si="14"/>
        <v>0</v>
      </c>
    </row>
    <row r="56" spans="1:16" ht="30" x14ac:dyDescent="0.25">
      <c r="A56" s="75">
        <v>7</v>
      </c>
      <c r="B56" s="75" t="s">
        <v>13</v>
      </c>
      <c r="C56" s="20" t="s">
        <v>51</v>
      </c>
      <c r="D56" s="30"/>
      <c r="E56" s="5"/>
      <c r="F56" s="5"/>
      <c r="G56" s="5"/>
      <c r="H56" s="5"/>
      <c r="I56" s="5"/>
      <c r="J56" s="5"/>
      <c r="K56" s="5"/>
      <c r="L56" s="5"/>
      <c r="M56" s="5"/>
      <c r="N56" s="5"/>
      <c r="O56" s="8">
        <f t="shared" si="13"/>
        <v>0</v>
      </c>
      <c r="P56" s="8">
        <f t="shared" si="14"/>
        <v>0</v>
      </c>
    </row>
    <row r="57" spans="1:16" ht="60" x14ac:dyDescent="0.25">
      <c r="A57" s="75"/>
      <c r="B57" s="75"/>
      <c r="C57" s="20" t="s">
        <v>52</v>
      </c>
      <c r="D57" s="30" t="s">
        <v>170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8">
        <f t="shared" si="13"/>
        <v>0</v>
      </c>
      <c r="P57" s="8">
        <f t="shared" si="14"/>
        <v>0</v>
      </c>
    </row>
    <row r="58" spans="1:16" ht="75" x14ac:dyDescent="0.25">
      <c r="A58" s="75"/>
      <c r="B58" s="75"/>
      <c r="C58" s="20" t="s">
        <v>53</v>
      </c>
      <c r="D58" s="30" t="s">
        <v>170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8">
        <f t="shared" si="13"/>
        <v>0</v>
      </c>
      <c r="P58" s="8">
        <f t="shared" si="14"/>
        <v>0</v>
      </c>
    </row>
    <row r="59" spans="1:16" ht="60" x14ac:dyDescent="0.25">
      <c r="A59" s="75"/>
      <c r="B59" s="75"/>
      <c r="C59" s="20" t="s">
        <v>54</v>
      </c>
      <c r="D59" s="3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f t="shared" ref="O59:O60" si="19">SUM(E59,G59,I59,K59,M59)</f>
        <v>0</v>
      </c>
      <c r="P59" s="16">
        <f t="shared" ref="P59:P60" si="20">SUM(F59,H59,J59,L59,N59)</f>
        <v>0</v>
      </c>
    </row>
    <row r="60" spans="1:16" ht="60" x14ac:dyDescent="0.25">
      <c r="A60" s="75"/>
      <c r="B60" s="75"/>
      <c r="C60" s="20" t="s">
        <v>55</v>
      </c>
      <c r="D60" s="30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f t="shared" si="19"/>
        <v>0</v>
      </c>
      <c r="P60" s="16">
        <f t="shared" si="20"/>
        <v>0</v>
      </c>
    </row>
    <row r="61" spans="1:16" ht="60" x14ac:dyDescent="0.25">
      <c r="A61" s="20">
        <v>8</v>
      </c>
      <c r="B61" s="20" t="s">
        <v>14</v>
      </c>
      <c r="C61" s="20" t="s">
        <v>56</v>
      </c>
      <c r="D61" s="3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0">
        <f t="shared" ref="O61:O62" si="21">SUM(E61,G61,I61,K61,M61)</f>
        <v>0</v>
      </c>
      <c r="P61" s="20">
        <f t="shared" ref="P61:P62" si="22">SUM(F61,H61,J61,L61,N61)</f>
        <v>0</v>
      </c>
    </row>
    <row r="62" spans="1:16" ht="75" x14ac:dyDescent="0.25">
      <c r="A62" s="20">
        <v>9</v>
      </c>
      <c r="B62" s="20" t="s">
        <v>15</v>
      </c>
      <c r="C62" s="20" t="s">
        <v>57</v>
      </c>
      <c r="D62" s="3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0">
        <f t="shared" si="21"/>
        <v>0</v>
      </c>
      <c r="P62" s="20">
        <f t="shared" si="22"/>
        <v>0</v>
      </c>
    </row>
  </sheetData>
  <mergeCells count="71"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5:A6"/>
    <mergeCell ref="B5:B6"/>
    <mergeCell ref="A13:A16"/>
    <mergeCell ref="B13:B16"/>
    <mergeCell ref="G10:H10"/>
    <mergeCell ref="I10:J10"/>
    <mergeCell ref="M10:N10"/>
    <mergeCell ref="A10:A12"/>
    <mergeCell ref="B10:B12"/>
    <mergeCell ref="C10:C12"/>
    <mergeCell ref="D10:D12"/>
    <mergeCell ref="E10:F10"/>
    <mergeCell ref="O10:P10"/>
    <mergeCell ref="E11:F11"/>
    <mergeCell ref="G11:H11"/>
    <mergeCell ref="I11:J11"/>
    <mergeCell ref="K11:L11"/>
    <mergeCell ref="M11:N11"/>
    <mergeCell ref="O11:P11"/>
    <mergeCell ref="K10:L10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G33:H33"/>
    <mergeCell ref="E33:F33"/>
    <mergeCell ref="I33:J33"/>
    <mergeCell ref="C33:C35"/>
    <mergeCell ref="D33:D35"/>
    <mergeCell ref="A56:A60"/>
    <mergeCell ref="B56:B60"/>
    <mergeCell ref="B46:B47"/>
    <mergeCell ref="A49:A50"/>
    <mergeCell ref="B49:B50"/>
    <mergeCell ref="A51:A55"/>
    <mergeCell ref="B51:B55"/>
    <mergeCell ref="A46:A47"/>
    <mergeCell ref="A36:A40"/>
    <mergeCell ref="B36:B40"/>
    <mergeCell ref="B41:B45"/>
    <mergeCell ref="A41:A45"/>
    <mergeCell ref="A17:A19"/>
    <mergeCell ref="B17:B19"/>
    <mergeCell ref="A31:A32"/>
    <mergeCell ref="B31:B32"/>
    <mergeCell ref="A33:A35"/>
    <mergeCell ref="B33:B35"/>
    <mergeCell ref="A24:A27"/>
    <mergeCell ref="B24:B27"/>
  </mergeCells>
  <pageMargins left="0.51181102362204722" right="0.51181102362204722" top="0.74803149606299213" bottom="0.74803149606299213" header="0.31496062992125984" footer="0.31496062992125984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Totales al Corte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</dc:creator>
  <cp:lastModifiedBy>Claudia Patricia Casillas Cobian</cp:lastModifiedBy>
  <cp:lastPrinted>2018-01-18T20:30:55Z</cp:lastPrinted>
  <dcterms:created xsi:type="dcterms:W3CDTF">2017-01-05T17:05:02Z</dcterms:created>
  <dcterms:modified xsi:type="dcterms:W3CDTF">2018-01-31T16:21:21Z</dcterms:modified>
</cp:coreProperties>
</file>