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UVI QUINCENAL" sheetId="1" r:id="rId1"/>
    <sheet name="Hoja1" sheetId="2" r:id="rId2"/>
  </sheets>
  <definedNames>
    <definedName name="_xlnm.Print_Area" localSheetId="0">'UVI QUINCENAL'!$B$2:$P$26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P23" i="1"/>
  <c r="O23" i="1"/>
  <c r="M23" i="1"/>
  <c r="N26" i="1" l="1"/>
  <c r="M36" i="1"/>
  <c r="P25" i="1"/>
  <c r="L56" i="1" s="1"/>
  <c r="O25" i="1"/>
  <c r="M25" i="1"/>
  <c r="P24" i="1"/>
  <c r="L55" i="1" s="1"/>
  <c r="O24" i="1"/>
  <c r="M24" i="1"/>
  <c r="P22" i="1"/>
  <c r="L53" i="1" s="1"/>
  <c r="O22" i="1"/>
  <c r="M22" i="1"/>
  <c r="P21" i="1"/>
  <c r="L52" i="1" s="1"/>
  <c r="O21" i="1"/>
  <c r="M21" i="1"/>
  <c r="P20" i="1"/>
  <c r="L51" i="1" s="1"/>
  <c r="O20" i="1"/>
  <c r="M20" i="1"/>
  <c r="P19" i="1"/>
  <c r="L50" i="1" s="1"/>
  <c r="O19" i="1"/>
  <c r="M19" i="1"/>
  <c r="P18" i="1"/>
  <c r="L49" i="1" s="1"/>
  <c r="O18" i="1"/>
  <c r="M18" i="1"/>
  <c r="P17" i="1"/>
  <c r="L48" i="1" s="1"/>
  <c r="O17" i="1"/>
  <c r="M17" i="1"/>
  <c r="P16" i="1"/>
  <c r="L47" i="1" s="1"/>
  <c r="O16" i="1"/>
  <c r="M16" i="1"/>
  <c r="P15" i="1"/>
  <c r="L46" i="1" s="1"/>
  <c r="O15" i="1"/>
  <c r="M15" i="1"/>
  <c r="P14" i="1"/>
  <c r="L45" i="1" s="1"/>
  <c r="O14" i="1"/>
  <c r="M14" i="1"/>
  <c r="P13" i="1"/>
  <c r="L44" i="1" s="1"/>
  <c r="O13" i="1"/>
  <c r="M13" i="1"/>
  <c r="P12" i="1"/>
  <c r="L43" i="1" s="1"/>
  <c r="O12" i="1"/>
  <c r="M12" i="1"/>
  <c r="P11" i="1"/>
  <c r="L42" i="1" s="1"/>
  <c r="O11" i="1"/>
  <c r="M11" i="1"/>
  <c r="P10" i="1"/>
  <c r="L41" i="1" s="1"/>
  <c r="O10" i="1"/>
  <c r="M10" i="1"/>
  <c r="P9" i="1"/>
  <c r="O9" i="1"/>
  <c r="M9" i="1"/>
  <c r="P26" i="1" l="1"/>
  <c r="L40" i="1"/>
  <c r="L35" i="1" l="1"/>
  <c r="L33" i="1"/>
  <c r="L32" i="1"/>
  <c r="L34" i="1"/>
  <c r="L36" i="1" l="1"/>
</calcChain>
</file>

<file path=xl/sharedStrings.xml><?xml version="1.0" encoding="utf-8"?>
<sst xmlns="http://schemas.openxmlformats.org/spreadsheetml/2006/main" count="135" uniqueCount="54">
  <si>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</si>
  <si>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</si>
  <si>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</si>
  <si>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</si>
  <si>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</si>
  <si>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</si>
  <si>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</si>
  <si>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</si>
  <si>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</si>
  <si>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</si>
  <si>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</si>
  <si>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</si>
  <si>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</si>
  <si>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</si>
  <si>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</si>
  <si>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</si>
  <si>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</si>
  <si>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INSTALACIONES DE LA UNIDAD DE VIOLENCIA    UVI</t>
  </si>
  <si>
    <t>X</t>
  </si>
  <si>
    <t>TERAPIAS PSICOLÓGICAS INDIVIDUALES</t>
  </si>
  <si>
    <t>ACOMPAÑAMIENTOS A FISCALÍA</t>
  </si>
  <si>
    <t>ACOMPAÑAMIENTO A S.M.M.</t>
  </si>
  <si>
    <t>ACOMPAÑAMIENTO AL CENTRO DE JUSTICIA PARA LA MUJER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</si>
  <si>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</si>
  <si>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</si>
  <si>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</si>
  <si>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</si>
  <si>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</si>
  <si>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</si>
  <si>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</si>
  <si>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</si>
  <si>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</si>
  <si>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</si>
  <si>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</si>
  <si>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</si>
  <si>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</si>
  <si>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</si>
  <si>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</si>
  <si>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</si>
  <si>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VISITAS DOMICILIARIAS CABINA</t>
  </si>
  <si>
    <t>PLATICAS INFORMATIVAS ESCOLARES</t>
  </si>
  <si>
    <t>ATENCIÓN CASOS EN CRISIS</t>
  </si>
  <si>
    <t>CANALIZACIÓN INTERNA</t>
  </si>
  <si>
    <t>ATENCIONES CASOS EN CRISIS</t>
  </si>
  <si>
    <t>ACOMPAÑAMIENTO AL DOMICILIO DE LAS P/R</t>
  </si>
  <si>
    <t>ACOMPAÑAMIENTO A IJCF</t>
  </si>
  <si>
    <t>CORRESPONDIENTE AL PERIODO DEL 01 AL 15 DE ABRIL DEL 2018</t>
  </si>
  <si>
    <t>LA ASUNCION</t>
  </si>
  <si>
    <t>12 X  24</t>
  </si>
  <si>
    <t>ATENCIONES CANNAT</t>
  </si>
  <si>
    <t>ENTREGAS CANNAT                                 (ACTA CIRCUNSTANCIADA)</t>
  </si>
  <si>
    <t>ENTREGAS CANNAT                       (ACTAS CIRCUNSTANCIADAS)</t>
  </si>
  <si>
    <t>ACOMPAÑAMIENTO Y/O SE ACUDE  AL DOMICILIO DE LAS P/R</t>
  </si>
  <si>
    <t>ACOMPAÑAMIENTO A SALME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</si>
</sst>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5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34" xfId="0" applyFont="1" applyBorder="1"/>
    <xf numFmtId="0" fontId="4" fillId="0" borderId="0" xfId="0" applyFont="1" applyBorder="1"/>
    <xf numFmtId="0" fontId="4" fillId="0" borderId="35" xfId="0" applyFont="1" applyBorder="1"/>
    <xf numFmtId="0" fontId="4" fillId="0" borderId="4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'UVI QUINCENAL'!$L$39</c:f>
              <c:strCache>
                <c:ptCount val="1"/>
                <c:pt idx="0">
                  <c:v>TOTALES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QUINCENAL'!$K$40:$K$56</c:f>
              <c:strCache>
                <c:ptCount val="17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ACOMPAÑAMIENTO A IJCF</c:v>
                </c:pt>
                <c:pt idx="3">
                  <c:v>ACOMPAÑAMIENTOS A FISCALÍA</c:v>
                </c:pt>
                <c:pt idx="4">
                  <c:v>ACOMPAÑAMIENTO A S.M.M.</c:v>
                </c:pt>
                <c:pt idx="5">
                  <c:v>ACOMPAÑAMIENTO AL CENTRO DE JUSTICIA PARA LA MUJER</c:v>
                </c:pt>
                <c:pt idx="6">
                  <c:v>ACOMPAÑAMIENTO A CIUDAD NIÑEZ </c:v>
                </c:pt>
                <c:pt idx="7">
                  <c:v>ACOMPAÑAMIENTO AL DOMICILIO DE LAS P/R</c:v>
                </c:pt>
                <c:pt idx="8">
                  <c:v>ACOMPAÑAMIENTO A SALME</c:v>
                </c:pt>
                <c:pt idx="9">
                  <c:v>CANALIZACIÓN INTERNA</c:v>
                </c:pt>
                <c:pt idx="10">
                  <c:v>CANALIZACIÓN A OTRAS INSTITUCIONES</c:v>
                </c:pt>
                <c:pt idx="11">
                  <c:v>VISITAS DOMICILIARIAS</c:v>
                </c:pt>
                <c:pt idx="12">
                  <c:v>VISITAS DOMICILIARIAS CABINA</c:v>
                </c:pt>
                <c:pt idx="13">
                  <c:v>PLATICAS INFORMATIVAS ESCOLARES</c:v>
                </c:pt>
                <c:pt idx="14">
                  <c:v>ENTREGAS CANNAT                       (ACTAS CIRCUNSTANCIADAS)</c:v>
                </c:pt>
                <c:pt idx="15">
                  <c:v>ATENCIONES CANNAT</c:v>
                </c:pt>
                <c:pt idx="16">
                  <c:v>ATENCIONES CASOS EN CRISIS</c:v>
                </c:pt>
              </c:strCache>
            </c:strRef>
          </c:cat>
          <c:val>
            <c:numRef>
              <c:f>'UVI QUINCENAL'!$L$40:$L$56</c:f>
              <c:numCache>
                <c:formatCode>General</c:formatCode>
                <c:ptCount val="17"/>
                <c:pt idx="0">
                  <c:v>26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14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26</c:v>
                </c:pt>
                <c:pt idx="11">
                  <c:v>7</c:v>
                </c:pt>
                <c:pt idx="12">
                  <c:v>16</c:v>
                </c:pt>
                <c:pt idx="13">
                  <c:v>9</c:v>
                </c:pt>
                <c:pt idx="14">
                  <c:v>2</c:v>
                </c:pt>
                <c:pt idx="15">
                  <c:v>15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350218722659694"/>
          <c:y val="0.34335005543429381"/>
          <c:w val="0.32966251093613297"/>
          <c:h val="0.54986186116947389"/>
        </c:manualLayout>
      </c:layout>
      <c:pieChart>
        <c:varyColors val="1"/>
        <c:ser>
          <c:idx val="0"/>
          <c:order val="0"/>
          <c:tx>
            <c:strRef>
              <c:f>'UVI QUINCENAL'!$L$30:$L$31</c:f>
              <c:strCache>
                <c:ptCount val="1"/>
                <c:pt idx="0">
                  <c:v>USUARIOS ATENDIDOS  PORCENTAJE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QUINCENAL'!$K$32:$K$35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QUINCENAL'!$L$32:$L$35</c:f>
              <c:numCache>
                <c:formatCode>General</c:formatCode>
                <c:ptCount val="4"/>
                <c:pt idx="0">
                  <c:v>14.772727272727273</c:v>
                </c:pt>
                <c:pt idx="1">
                  <c:v>7.3863636363636367</c:v>
                </c:pt>
                <c:pt idx="2">
                  <c:v>9.6590909090909083</c:v>
                </c:pt>
                <c:pt idx="3">
                  <c:v>68.181818181818187</c:v>
                </c:pt>
              </c:numCache>
            </c:numRef>
          </c:val>
        </c:ser>
        <c:ser>
          <c:idx val="1"/>
          <c:order val="1"/>
          <c:tx>
            <c:strRef>
              <c:f>'UVI QUINCENAL'!$M$30:$M$31</c:f>
              <c:strCache>
                <c:ptCount val="1"/>
                <c:pt idx="0">
                  <c:v>USUARIOS ATENDIDOS  CANTIDAD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QUINCENAL'!$K$32:$K$35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QUINCENAL'!$M$32:$M$35</c:f>
              <c:numCache>
                <c:formatCode>General</c:formatCode>
                <c:ptCount val="4"/>
                <c:pt idx="0">
                  <c:v>26</c:v>
                </c:pt>
                <c:pt idx="1">
                  <c:v>13</c:v>
                </c:pt>
                <c:pt idx="2">
                  <c:v>17</c:v>
                </c:pt>
                <c:pt idx="3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68793</xdr:colOff>
      <xdr:row>41</xdr:row>
      <xdr:rowOff>376765</xdr:rowOff>
    </xdr:from>
    <xdr:to>
      <xdr:col>9</xdr:col>
      <xdr:colOff>820208</xdr:colOff>
      <xdr:row>73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52917</xdr:colOff>
      <xdr:row>27</xdr:row>
      <xdr:rowOff>63500</xdr:rowOff>
    </xdr:from>
    <xdr:to>
      <xdr:col>8</xdr:col>
      <xdr:colOff>730250</xdr:colOff>
      <xdr:row>40</xdr:row>
      <xdr:rowOff>10583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8"/>
  <sheetViews>
    <sheetView tabSelected="1" topLeftCell="A44" zoomScaleNormal="100" workbookViewId="0">
      <selection activeCell="L83" sqref="L83"/>
    </sheetView>
  </sheetViews>
  <sheetFormatPr baseColWidth="10" defaultColWidth="11.42578125" defaultRowHeight="15" x14ac:dyDescent="0.25"/>
  <cols>
    <col min="1" max="1" width="3" customWidth="1"/>
    <col min="4" max="4" width="11.42578125" customWidth="1"/>
    <col min="5" max="8" width="6" customWidth="1"/>
    <col min="10" max="10" width="18.28515625" customWidth="1"/>
    <col min="11" max="11" width="27.140625" customWidth="1"/>
    <col min="12" max="12" width="15" customWidth="1"/>
  </cols>
  <sheetData>
    <row r="1" spans="2:16" ht="15.75" thickBot="1" x14ac:dyDescent="0.3"/>
    <row r="2" spans="2:16" x14ac:dyDescent="0.2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2:16" x14ac:dyDescent="0.25">
      <c r="B3" s="81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2:16" x14ac:dyDescent="0.25">
      <c r="B4" s="81" t="s">
        <v>46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ht="15.75" thickBot="1" x14ac:dyDescent="0.3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2:16" s="1" customFormat="1" ht="16.5" thickTop="1" thickBot="1" x14ac:dyDescent="0.3">
      <c r="B6" s="71" t="s">
        <v>1</v>
      </c>
      <c r="C6" s="71"/>
      <c r="D6" s="71"/>
      <c r="E6" s="74" t="s">
        <v>2</v>
      </c>
      <c r="F6" s="75"/>
      <c r="G6" s="75"/>
      <c r="H6" s="76"/>
      <c r="I6" s="71" t="s">
        <v>3</v>
      </c>
      <c r="J6" s="71"/>
      <c r="K6" s="77" t="s">
        <v>4</v>
      </c>
      <c r="L6" s="77" t="s">
        <v>5</v>
      </c>
      <c r="M6" s="71" t="s">
        <v>6</v>
      </c>
      <c r="N6" s="71" t="s">
        <v>7</v>
      </c>
      <c r="O6" s="77" t="s">
        <v>8</v>
      </c>
      <c r="P6" s="71" t="s">
        <v>9</v>
      </c>
    </row>
    <row r="7" spans="2:16" s="1" customFormat="1" ht="25.5" customHeight="1" thickBot="1" x14ac:dyDescent="0.3">
      <c r="B7" s="72"/>
      <c r="C7" s="72"/>
      <c r="D7" s="72"/>
      <c r="E7" s="79" t="s">
        <v>10</v>
      </c>
      <c r="F7" s="80"/>
      <c r="G7" s="79" t="s">
        <v>11</v>
      </c>
      <c r="H7" s="80"/>
      <c r="I7" s="72"/>
      <c r="J7" s="72"/>
      <c r="K7" s="78"/>
      <c r="L7" s="78"/>
      <c r="M7" s="72"/>
      <c r="N7" s="72"/>
      <c r="O7" s="78"/>
      <c r="P7" s="72"/>
    </row>
    <row r="8" spans="2:16" ht="25.5" customHeight="1" thickBot="1" x14ac:dyDescent="0.3">
      <c r="B8" s="73"/>
      <c r="C8" s="73"/>
      <c r="D8" s="73"/>
      <c r="E8" s="35" t="s">
        <v>12</v>
      </c>
      <c r="F8" s="35" t="s">
        <v>13</v>
      </c>
      <c r="G8" s="35" t="s">
        <v>14</v>
      </c>
      <c r="H8" s="35" t="s">
        <v>15</v>
      </c>
      <c r="I8" s="73"/>
      <c r="J8" s="73"/>
      <c r="K8" s="72"/>
      <c r="L8" s="72"/>
      <c r="M8" s="73"/>
      <c r="N8" s="73"/>
      <c r="O8" s="72"/>
      <c r="P8" s="73"/>
    </row>
    <row r="9" spans="2:16" ht="35.25" customHeight="1" thickBot="1" x14ac:dyDescent="0.3">
      <c r="B9" s="87" t="s">
        <v>16</v>
      </c>
      <c r="C9" s="88"/>
      <c r="D9" s="89"/>
      <c r="E9" s="11">
        <v>0</v>
      </c>
      <c r="F9" s="34">
        <v>1</v>
      </c>
      <c r="G9" s="12">
        <v>3</v>
      </c>
      <c r="H9" s="12">
        <v>22</v>
      </c>
      <c r="I9" s="53" t="s">
        <v>17</v>
      </c>
      <c r="J9" s="54"/>
      <c r="K9" s="34" t="s">
        <v>47</v>
      </c>
      <c r="L9" s="34" t="s">
        <v>48</v>
      </c>
      <c r="M9" s="12">
        <f>SUM(E9:H9)</f>
        <v>26</v>
      </c>
      <c r="N9" s="12" t="s">
        <v>18</v>
      </c>
      <c r="O9" s="12">
        <f>SUM(E9:H9)</f>
        <v>26</v>
      </c>
      <c r="P9" s="12">
        <f>SUM(E9+F9+G9+H9)</f>
        <v>26</v>
      </c>
    </row>
    <row r="10" spans="2:16" ht="33" customHeight="1" thickBot="1" x14ac:dyDescent="0.3">
      <c r="B10" s="84" t="s">
        <v>19</v>
      </c>
      <c r="C10" s="85"/>
      <c r="D10" s="86"/>
      <c r="E10" s="11">
        <v>0</v>
      </c>
      <c r="F10" s="34">
        <v>1</v>
      </c>
      <c r="G10" s="12">
        <v>1</v>
      </c>
      <c r="H10" s="12">
        <v>16</v>
      </c>
      <c r="I10" s="53" t="s">
        <v>17</v>
      </c>
      <c r="J10" s="54"/>
      <c r="K10" s="44" t="s">
        <v>47</v>
      </c>
      <c r="L10" s="44" t="s">
        <v>48</v>
      </c>
      <c r="M10" s="12">
        <f>SUM(E10:H10)</f>
        <v>18</v>
      </c>
      <c r="N10" s="12" t="s">
        <v>18</v>
      </c>
      <c r="O10" s="12">
        <f t="shared" ref="O10:O24" si="0">SUM(E10:H10)</f>
        <v>18</v>
      </c>
      <c r="P10" s="12">
        <f t="shared" ref="P10:P24" si="1">E10+F10+G10+H10</f>
        <v>18</v>
      </c>
    </row>
    <row r="11" spans="2:16" ht="33" customHeight="1" thickBot="1" x14ac:dyDescent="0.3">
      <c r="B11" s="84" t="s">
        <v>45</v>
      </c>
      <c r="C11" s="85"/>
      <c r="D11" s="86"/>
      <c r="E11" s="11">
        <v>0</v>
      </c>
      <c r="F11" s="34">
        <v>0</v>
      </c>
      <c r="G11" s="12">
        <v>0</v>
      </c>
      <c r="H11" s="12">
        <v>0</v>
      </c>
      <c r="I11" s="53" t="s">
        <v>17</v>
      </c>
      <c r="J11" s="54"/>
      <c r="K11" s="44" t="s">
        <v>47</v>
      </c>
      <c r="L11" s="44" t="s">
        <v>48</v>
      </c>
      <c r="M11" s="12">
        <f t="shared" ref="M11:M17" si="2">SUM(E11:H11)</f>
        <v>0</v>
      </c>
      <c r="N11" s="12" t="s">
        <v>18</v>
      </c>
      <c r="O11" s="12">
        <f t="shared" si="0"/>
        <v>0</v>
      </c>
      <c r="P11" s="12">
        <f t="shared" si="1"/>
        <v>0</v>
      </c>
    </row>
    <row r="12" spans="2:16" ht="33" customHeight="1" thickBot="1" x14ac:dyDescent="0.3">
      <c r="B12" s="84" t="s">
        <v>20</v>
      </c>
      <c r="C12" s="85"/>
      <c r="D12" s="86"/>
      <c r="E12" s="11">
        <v>0</v>
      </c>
      <c r="F12" s="34">
        <v>0</v>
      </c>
      <c r="G12" s="12">
        <v>0</v>
      </c>
      <c r="H12" s="12">
        <v>0</v>
      </c>
      <c r="I12" s="53" t="s">
        <v>17</v>
      </c>
      <c r="J12" s="54"/>
      <c r="K12" s="44" t="s">
        <v>47</v>
      </c>
      <c r="L12" s="44" t="s">
        <v>48</v>
      </c>
      <c r="M12" s="12">
        <f t="shared" si="2"/>
        <v>0</v>
      </c>
      <c r="N12" s="12" t="s">
        <v>18</v>
      </c>
      <c r="O12" s="12">
        <f t="shared" si="0"/>
        <v>0</v>
      </c>
      <c r="P12" s="12">
        <f t="shared" si="1"/>
        <v>0</v>
      </c>
    </row>
    <row r="13" spans="2:16" ht="33" customHeight="1" thickBot="1" x14ac:dyDescent="0.3">
      <c r="B13" s="84" t="s">
        <v>21</v>
      </c>
      <c r="C13" s="85"/>
      <c r="D13" s="86"/>
      <c r="E13" s="11">
        <v>0</v>
      </c>
      <c r="F13" s="34">
        <v>1</v>
      </c>
      <c r="G13" s="12">
        <v>0</v>
      </c>
      <c r="H13" s="12">
        <v>8</v>
      </c>
      <c r="I13" s="53" t="s">
        <v>17</v>
      </c>
      <c r="J13" s="54"/>
      <c r="K13" s="44" t="s">
        <v>47</v>
      </c>
      <c r="L13" s="44" t="s">
        <v>48</v>
      </c>
      <c r="M13" s="12">
        <f t="shared" si="2"/>
        <v>9</v>
      </c>
      <c r="N13" s="12" t="s">
        <v>18</v>
      </c>
      <c r="O13" s="12">
        <f t="shared" si="0"/>
        <v>9</v>
      </c>
      <c r="P13" s="12">
        <f t="shared" si="1"/>
        <v>9</v>
      </c>
    </row>
    <row r="14" spans="2:16" ht="33" customHeight="1" thickBot="1" x14ac:dyDescent="0.3">
      <c r="B14" s="84" t="s">
        <v>22</v>
      </c>
      <c r="C14" s="85"/>
      <c r="D14" s="86"/>
      <c r="E14" s="11">
        <v>0</v>
      </c>
      <c r="F14" s="34">
        <v>0</v>
      </c>
      <c r="G14" s="12">
        <v>0</v>
      </c>
      <c r="H14" s="12">
        <v>14</v>
      </c>
      <c r="I14" s="53" t="s">
        <v>17</v>
      </c>
      <c r="J14" s="54"/>
      <c r="K14" s="44" t="s">
        <v>47</v>
      </c>
      <c r="L14" s="44" t="s">
        <v>48</v>
      </c>
      <c r="M14" s="12">
        <f t="shared" si="2"/>
        <v>14</v>
      </c>
      <c r="N14" s="12" t="s">
        <v>18</v>
      </c>
      <c r="O14" s="12">
        <f t="shared" si="0"/>
        <v>14</v>
      </c>
      <c r="P14" s="12">
        <f t="shared" si="1"/>
        <v>14</v>
      </c>
    </row>
    <row r="15" spans="2:16" ht="33" customHeight="1" thickBot="1" x14ac:dyDescent="0.3">
      <c r="B15" s="60" t="s">
        <v>37</v>
      </c>
      <c r="C15" s="61"/>
      <c r="D15" s="62"/>
      <c r="E15" s="11">
        <v>0</v>
      </c>
      <c r="F15" s="34">
        <v>1</v>
      </c>
      <c r="G15" s="12">
        <v>0</v>
      </c>
      <c r="H15" s="12">
        <v>2</v>
      </c>
      <c r="I15" s="53" t="s">
        <v>17</v>
      </c>
      <c r="J15" s="54"/>
      <c r="K15" s="44" t="s">
        <v>47</v>
      </c>
      <c r="L15" s="44" t="s">
        <v>48</v>
      </c>
      <c r="M15" s="12">
        <f t="shared" si="2"/>
        <v>3</v>
      </c>
      <c r="N15" s="12" t="s">
        <v>18</v>
      </c>
      <c r="O15" s="12">
        <f t="shared" si="0"/>
        <v>3</v>
      </c>
      <c r="P15" s="12">
        <f t="shared" si="1"/>
        <v>3</v>
      </c>
    </row>
    <row r="16" spans="2:16" ht="33" customHeight="1" thickBot="1" x14ac:dyDescent="0.3">
      <c r="B16" s="60" t="s">
        <v>52</v>
      </c>
      <c r="C16" s="61"/>
      <c r="D16" s="62"/>
      <c r="E16" s="11">
        <v>0</v>
      </c>
      <c r="F16" s="34">
        <v>1</v>
      </c>
      <c r="G16" s="12">
        <v>0</v>
      </c>
      <c r="H16" s="12">
        <v>4</v>
      </c>
      <c r="I16" s="53" t="s">
        <v>17</v>
      </c>
      <c r="J16" s="54"/>
      <c r="K16" s="44" t="s">
        <v>47</v>
      </c>
      <c r="L16" s="44" t="s">
        <v>48</v>
      </c>
      <c r="M16" s="12">
        <f t="shared" si="2"/>
        <v>5</v>
      </c>
      <c r="N16" s="12" t="s">
        <v>18</v>
      </c>
      <c r="O16" s="12">
        <f t="shared" si="0"/>
        <v>5</v>
      </c>
      <c r="P16" s="12">
        <f t="shared" si="1"/>
        <v>5</v>
      </c>
    </row>
    <row r="17" spans="2:16" ht="33" customHeight="1" thickBot="1" x14ac:dyDescent="0.3">
      <c r="B17" s="60" t="s">
        <v>53</v>
      </c>
      <c r="C17" s="61"/>
      <c r="D17" s="62"/>
      <c r="E17" s="34">
        <v>0</v>
      </c>
      <c r="F17" s="34">
        <v>0</v>
      </c>
      <c r="G17" s="12">
        <v>1</v>
      </c>
      <c r="H17" s="12">
        <v>1</v>
      </c>
      <c r="I17" s="53" t="s">
        <v>17</v>
      </c>
      <c r="J17" s="54"/>
      <c r="K17" s="44" t="s">
        <v>47</v>
      </c>
      <c r="L17" s="44" t="s">
        <v>48</v>
      </c>
      <c r="M17" s="12">
        <f t="shared" si="2"/>
        <v>2</v>
      </c>
      <c r="N17" s="12" t="s">
        <v>18</v>
      </c>
      <c r="O17" s="12">
        <f t="shared" si="0"/>
        <v>2</v>
      </c>
      <c r="P17" s="12">
        <f t="shared" si="1"/>
        <v>2</v>
      </c>
    </row>
    <row r="18" spans="2:16" ht="33.75" customHeight="1" thickBot="1" x14ac:dyDescent="0.3">
      <c r="B18" s="60" t="s">
        <v>38</v>
      </c>
      <c r="C18" s="61"/>
      <c r="D18" s="62"/>
      <c r="E18" s="34">
        <v>0</v>
      </c>
      <c r="F18" s="34">
        <v>0</v>
      </c>
      <c r="G18" s="13">
        <v>2</v>
      </c>
      <c r="H18" s="12">
        <v>6</v>
      </c>
      <c r="I18" s="53" t="s">
        <v>17</v>
      </c>
      <c r="J18" s="54"/>
      <c r="K18" s="44" t="s">
        <v>47</v>
      </c>
      <c r="L18" s="44" t="s">
        <v>48</v>
      </c>
      <c r="M18" s="12">
        <f>SUM(E18:H18)</f>
        <v>8</v>
      </c>
      <c r="N18" s="12" t="s">
        <v>18</v>
      </c>
      <c r="O18" s="12">
        <f t="shared" si="0"/>
        <v>8</v>
      </c>
      <c r="P18" s="12">
        <f t="shared" si="1"/>
        <v>8</v>
      </c>
    </row>
    <row r="19" spans="2:16" ht="36" customHeight="1" thickBot="1" x14ac:dyDescent="0.3">
      <c r="B19" s="50" t="s">
        <v>24</v>
      </c>
      <c r="C19" s="51"/>
      <c r="D19" s="52"/>
      <c r="E19" s="34">
        <v>1</v>
      </c>
      <c r="F19" s="34">
        <v>3</v>
      </c>
      <c r="G19" s="12">
        <v>2</v>
      </c>
      <c r="H19" s="12">
        <v>20</v>
      </c>
      <c r="I19" s="53" t="s">
        <v>17</v>
      </c>
      <c r="J19" s="54"/>
      <c r="K19" s="44" t="s">
        <v>47</v>
      </c>
      <c r="L19" s="44" t="s">
        <v>48</v>
      </c>
      <c r="M19" s="12">
        <f>SUM(E19:H19)</f>
        <v>26</v>
      </c>
      <c r="N19" s="12" t="s">
        <v>18</v>
      </c>
      <c r="O19" s="33">
        <f t="shared" si="0"/>
        <v>26</v>
      </c>
      <c r="P19" s="12">
        <f t="shared" si="1"/>
        <v>26</v>
      </c>
    </row>
    <row r="20" spans="2:16" ht="33" customHeight="1" thickBot="1" x14ac:dyDescent="0.3">
      <c r="B20" s="50" t="s">
        <v>23</v>
      </c>
      <c r="C20" s="51"/>
      <c r="D20" s="52"/>
      <c r="E20" s="34">
        <v>0</v>
      </c>
      <c r="F20" s="34">
        <v>2</v>
      </c>
      <c r="G20" s="12">
        <v>0</v>
      </c>
      <c r="H20" s="12">
        <v>5</v>
      </c>
      <c r="I20" s="53" t="s">
        <v>17</v>
      </c>
      <c r="J20" s="54"/>
      <c r="K20" s="44" t="s">
        <v>47</v>
      </c>
      <c r="L20" s="44" t="s">
        <v>48</v>
      </c>
      <c r="M20" s="12">
        <f t="shared" ref="M20:M24" si="3">SUM(E20:H20)</f>
        <v>7</v>
      </c>
      <c r="N20" s="12" t="s">
        <v>18</v>
      </c>
      <c r="O20" s="33">
        <f t="shared" si="0"/>
        <v>7</v>
      </c>
      <c r="P20" s="12">
        <f t="shared" si="1"/>
        <v>7</v>
      </c>
    </row>
    <row r="21" spans="2:16" ht="31.5" customHeight="1" thickBot="1" x14ac:dyDescent="0.3">
      <c r="B21" s="50" t="s">
        <v>39</v>
      </c>
      <c r="C21" s="51"/>
      <c r="D21" s="52"/>
      <c r="E21" s="14">
        <v>0</v>
      </c>
      <c r="F21" s="14">
        <v>0</v>
      </c>
      <c r="G21" s="15">
        <v>1</v>
      </c>
      <c r="H21" s="15">
        <v>15</v>
      </c>
      <c r="I21" s="53" t="s">
        <v>17</v>
      </c>
      <c r="J21" s="54"/>
      <c r="K21" s="44" t="s">
        <v>47</v>
      </c>
      <c r="L21" s="44" t="s">
        <v>48</v>
      </c>
      <c r="M21" s="15">
        <f t="shared" si="3"/>
        <v>16</v>
      </c>
      <c r="N21" s="15" t="s">
        <v>18</v>
      </c>
      <c r="O21" s="16">
        <f t="shared" si="0"/>
        <v>16</v>
      </c>
      <c r="P21" s="12">
        <f t="shared" si="1"/>
        <v>16</v>
      </c>
    </row>
    <row r="22" spans="2:16" ht="31.5" customHeight="1" thickBot="1" x14ac:dyDescent="0.3">
      <c r="B22" s="50" t="s">
        <v>40</v>
      </c>
      <c r="C22" s="51"/>
      <c r="D22" s="52"/>
      <c r="E22" s="14">
        <v>0</v>
      </c>
      <c r="F22" s="14">
        <v>0</v>
      </c>
      <c r="G22" s="15">
        <v>4</v>
      </c>
      <c r="H22" s="15">
        <v>5</v>
      </c>
      <c r="I22" s="53" t="s">
        <v>17</v>
      </c>
      <c r="J22" s="54"/>
      <c r="K22" s="44" t="s">
        <v>47</v>
      </c>
      <c r="L22" s="44" t="s">
        <v>48</v>
      </c>
      <c r="M22" s="15">
        <f t="shared" si="3"/>
        <v>9</v>
      </c>
      <c r="N22" s="15" t="s">
        <v>18</v>
      </c>
      <c r="O22" s="16">
        <f t="shared" si="0"/>
        <v>9</v>
      </c>
      <c r="P22" s="12">
        <f t="shared" si="1"/>
        <v>9</v>
      </c>
    </row>
    <row r="23" spans="2:16" ht="31.5" customHeight="1" thickBot="1" x14ac:dyDescent="0.3">
      <c r="B23" s="60" t="s">
        <v>50</v>
      </c>
      <c r="C23" s="61"/>
      <c r="D23" s="62"/>
      <c r="E23" s="14">
        <v>12</v>
      </c>
      <c r="F23" s="14">
        <v>0</v>
      </c>
      <c r="G23" s="15">
        <v>1</v>
      </c>
      <c r="H23" s="15">
        <v>0</v>
      </c>
      <c r="I23" s="53" t="s">
        <v>17</v>
      </c>
      <c r="J23" s="54"/>
      <c r="K23" s="46" t="s">
        <v>47</v>
      </c>
      <c r="L23" s="46" t="s">
        <v>48</v>
      </c>
      <c r="M23" s="15">
        <f t="shared" si="3"/>
        <v>13</v>
      </c>
      <c r="N23" s="15" t="s">
        <v>18</v>
      </c>
      <c r="O23" s="16">
        <f>SUM(E23:H23)</f>
        <v>13</v>
      </c>
      <c r="P23" s="12">
        <f t="shared" si="1"/>
        <v>13</v>
      </c>
    </row>
    <row r="24" spans="2:16" ht="30.75" customHeight="1" thickBot="1" x14ac:dyDescent="0.3">
      <c r="B24" s="90" t="s">
        <v>49</v>
      </c>
      <c r="C24" s="91"/>
      <c r="D24" s="92"/>
      <c r="E24" s="14">
        <v>12</v>
      </c>
      <c r="F24" s="14">
        <v>2</v>
      </c>
      <c r="G24" s="15">
        <v>1</v>
      </c>
      <c r="H24" s="15">
        <v>0</v>
      </c>
      <c r="I24" s="53" t="s">
        <v>17</v>
      </c>
      <c r="J24" s="54"/>
      <c r="K24" s="44" t="s">
        <v>47</v>
      </c>
      <c r="L24" s="44" t="s">
        <v>48</v>
      </c>
      <c r="M24" s="15">
        <f t="shared" si="3"/>
        <v>15</v>
      </c>
      <c r="N24" s="15" t="s">
        <v>18</v>
      </c>
      <c r="O24" s="16">
        <f t="shared" si="0"/>
        <v>15</v>
      </c>
      <c r="P24" s="12">
        <f t="shared" si="1"/>
        <v>15</v>
      </c>
    </row>
    <row r="25" spans="2:16" ht="30" customHeight="1" thickTop="1" thickBot="1" x14ac:dyDescent="0.3">
      <c r="B25" s="90" t="s">
        <v>41</v>
      </c>
      <c r="C25" s="91"/>
      <c r="D25" s="92"/>
      <c r="E25" s="14">
        <v>1</v>
      </c>
      <c r="F25" s="14">
        <v>1</v>
      </c>
      <c r="G25" s="15">
        <v>1</v>
      </c>
      <c r="H25" s="15">
        <v>2</v>
      </c>
      <c r="I25" s="53" t="s">
        <v>17</v>
      </c>
      <c r="J25" s="54"/>
      <c r="K25" s="44" t="s">
        <v>47</v>
      </c>
      <c r="L25" s="44" t="s">
        <v>48</v>
      </c>
      <c r="M25" s="15">
        <f>SUM(E25:H25)</f>
        <v>5</v>
      </c>
      <c r="N25" s="15" t="s">
        <v>18</v>
      </c>
      <c r="O25" s="16">
        <f>SUM(E25:H25)</f>
        <v>5</v>
      </c>
      <c r="P25" s="12">
        <f>E25+F25+G25+H25</f>
        <v>5</v>
      </c>
    </row>
    <row r="26" spans="2:16" ht="15.75" customHeight="1" thickTop="1" thickBot="1" x14ac:dyDescent="0.3">
      <c r="B26" s="55" t="s">
        <v>25</v>
      </c>
      <c r="C26" s="56"/>
      <c r="D26" s="57"/>
      <c r="E26" s="39">
        <f>SUM(E9:E25)</f>
        <v>26</v>
      </c>
      <c r="F26" s="39">
        <f>SUM(F9:F25)</f>
        <v>13</v>
      </c>
      <c r="G26" s="39">
        <f>SUM(G9:G25)</f>
        <v>17</v>
      </c>
      <c r="H26" s="39">
        <f>SUM(H9:H25)</f>
        <v>120</v>
      </c>
      <c r="I26" s="58"/>
      <c r="J26" s="59"/>
      <c r="K26" s="40"/>
      <c r="L26" s="40"/>
      <c r="M26" s="41"/>
      <c r="N26" s="39">
        <f>SUM(E26:H26)</f>
        <v>176</v>
      </c>
      <c r="O26" s="42">
        <v>0</v>
      </c>
      <c r="P26" s="43">
        <f>SUM(P9:P25)</f>
        <v>176</v>
      </c>
    </row>
    <row r="27" spans="2:16" x14ac:dyDescent="0.25">
      <c r="B27" s="65"/>
      <c r="C27" s="65"/>
      <c r="D27" s="65"/>
      <c r="E27" s="66"/>
      <c r="F27" s="66"/>
      <c r="G27" s="67"/>
      <c r="H27" s="67"/>
      <c r="I27" s="65"/>
      <c r="J27" s="65"/>
      <c r="K27" s="10"/>
      <c r="L27" s="10"/>
    </row>
    <row r="28" spans="2:16" x14ac:dyDescent="0.25">
      <c r="B28" s="10"/>
      <c r="C28" s="10"/>
      <c r="D28" s="10"/>
      <c r="E28" s="2"/>
      <c r="F28" s="2"/>
      <c r="G28" s="3"/>
      <c r="H28" s="3"/>
      <c r="I28" s="10"/>
      <c r="J28" s="10"/>
      <c r="K28" s="10"/>
      <c r="L28" s="10"/>
    </row>
    <row r="29" spans="2:16" ht="15.75" thickBot="1" x14ac:dyDescent="0.3"/>
    <row r="30" spans="2:16" ht="16.5" thickTop="1" thickBot="1" x14ac:dyDescent="0.3">
      <c r="B30" s="63"/>
      <c r="C30" s="63"/>
      <c r="D30" s="63"/>
      <c r="E30" s="63"/>
      <c r="F30" s="63"/>
      <c r="G30" s="4"/>
      <c r="K30" s="64" t="s">
        <v>26</v>
      </c>
      <c r="L30" s="64"/>
      <c r="M30" s="64"/>
      <c r="N30" s="5"/>
    </row>
    <row r="31" spans="2:16" ht="16.5" thickTop="1" thickBot="1" x14ac:dyDescent="0.3">
      <c r="B31" s="63"/>
      <c r="C31" s="63"/>
      <c r="D31" s="9"/>
      <c r="E31" s="63"/>
      <c r="F31" s="63"/>
      <c r="K31" s="17" t="s">
        <v>27</v>
      </c>
      <c r="L31" s="17" t="s">
        <v>28</v>
      </c>
      <c r="M31" s="17" t="s">
        <v>29</v>
      </c>
    </row>
    <row r="32" spans="2:16" ht="16.5" thickTop="1" x14ac:dyDescent="0.3">
      <c r="B32" s="47"/>
      <c r="C32" s="47"/>
      <c r="D32" s="8"/>
      <c r="E32" s="48"/>
      <c r="F32" s="48"/>
      <c r="K32" s="18" t="s">
        <v>30</v>
      </c>
      <c r="L32" s="19">
        <f>E26*100/M36</f>
        <v>14.772727272727273</v>
      </c>
      <c r="M32" s="19">
        <v>26</v>
      </c>
      <c r="N32" s="6"/>
    </row>
    <row r="33" spans="2:18" ht="15.75" x14ac:dyDescent="0.3">
      <c r="B33" s="47"/>
      <c r="C33" s="47"/>
      <c r="D33" s="8"/>
      <c r="E33" s="48"/>
      <c r="F33" s="48"/>
      <c r="K33" s="18" t="s">
        <v>31</v>
      </c>
      <c r="L33" s="20">
        <f>F26*100/M36</f>
        <v>7.3863636363636367</v>
      </c>
      <c r="M33" s="20">
        <v>13</v>
      </c>
      <c r="N33" s="6"/>
    </row>
    <row r="34" spans="2:18" ht="15.75" x14ac:dyDescent="0.3">
      <c r="B34" s="47"/>
      <c r="C34" s="47"/>
      <c r="D34" s="8"/>
      <c r="E34" s="48"/>
      <c r="F34" s="48"/>
      <c r="K34" s="18" t="s">
        <v>32</v>
      </c>
      <c r="L34" s="20">
        <f>G26*100/M36</f>
        <v>9.6590909090909083</v>
      </c>
      <c r="M34" s="20">
        <v>17</v>
      </c>
      <c r="N34" s="6"/>
    </row>
    <row r="35" spans="2:18" ht="16.5" thickBot="1" x14ac:dyDescent="0.35">
      <c r="B35" s="47"/>
      <c r="C35" s="47"/>
      <c r="D35" s="8"/>
      <c r="E35" s="48"/>
      <c r="F35" s="48"/>
      <c r="K35" s="21" t="s">
        <v>33</v>
      </c>
      <c r="L35" s="22">
        <f>H26*100/M36</f>
        <v>68.181818181818187</v>
      </c>
      <c r="M35" s="22">
        <v>120</v>
      </c>
      <c r="N35" s="6"/>
    </row>
    <row r="36" spans="2:18" ht="16.5" thickTop="1" thickBot="1" x14ac:dyDescent="0.3">
      <c r="B36" s="47"/>
      <c r="C36" s="47"/>
      <c r="D36" s="8"/>
      <c r="E36" s="48"/>
      <c r="F36" s="48"/>
      <c r="K36" s="23" t="s">
        <v>34</v>
      </c>
      <c r="L36" s="23">
        <f>SUM(L32:L35)</f>
        <v>100</v>
      </c>
      <c r="M36" s="23">
        <f>SUM(M32:M35)</f>
        <v>176</v>
      </c>
    </row>
    <row r="37" spans="2:18" ht="15.75" thickTop="1" x14ac:dyDescent="0.25"/>
    <row r="38" spans="2:18" ht="15.75" thickBot="1" x14ac:dyDescent="0.3"/>
    <row r="39" spans="2:18" ht="15.75" thickBot="1" x14ac:dyDescent="0.3">
      <c r="K39" s="24" t="s">
        <v>35</v>
      </c>
      <c r="L39" s="25" t="s">
        <v>25</v>
      </c>
      <c r="O39" s="49"/>
      <c r="P39" s="49"/>
      <c r="Q39" s="49"/>
    </row>
    <row r="40" spans="2:18" ht="26.25" customHeight="1" thickBot="1" x14ac:dyDescent="0.3">
      <c r="K40" s="26" t="s">
        <v>16</v>
      </c>
      <c r="L40" s="27">
        <f t="shared" ref="L40:L53" si="4">P9</f>
        <v>26</v>
      </c>
      <c r="O40" s="28"/>
      <c r="P40" s="29"/>
      <c r="Q40" s="29"/>
      <c r="R40" s="29"/>
    </row>
    <row r="41" spans="2:18" ht="35.25" customHeight="1" thickBot="1" x14ac:dyDescent="0.3">
      <c r="K41" s="26" t="s">
        <v>19</v>
      </c>
      <c r="L41" s="27">
        <f t="shared" si="4"/>
        <v>18</v>
      </c>
      <c r="O41" s="28"/>
      <c r="P41" s="29"/>
      <c r="Q41" s="29"/>
      <c r="R41" s="29"/>
    </row>
    <row r="42" spans="2:18" ht="30.75" customHeight="1" thickBot="1" x14ac:dyDescent="0.3">
      <c r="K42" s="26" t="s">
        <v>45</v>
      </c>
      <c r="L42" s="27">
        <f t="shared" si="4"/>
        <v>0</v>
      </c>
      <c r="O42" s="28"/>
      <c r="P42" s="29"/>
      <c r="Q42" s="29"/>
      <c r="R42" s="29"/>
    </row>
    <row r="43" spans="2:18" ht="27.75" customHeight="1" thickBot="1" x14ac:dyDescent="0.3">
      <c r="K43" s="26" t="s">
        <v>20</v>
      </c>
      <c r="L43" s="27">
        <f t="shared" si="4"/>
        <v>0</v>
      </c>
      <c r="O43" s="28"/>
      <c r="P43" s="29"/>
      <c r="Q43" s="29"/>
      <c r="R43" s="29"/>
    </row>
    <row r="44" spans="2:18" ht="34.5" customHeight="1" thickBot="1" x14ac:dyDescent="0.3">
      <c r="K44" s="26" t="s">
        <v>21</v>
      </c>
      <c r="L44" s="27">
        <f t="shared" si="4"/>
        <v>9</v>
      </c>
      <c r="O44" s="28"/>
      <c r="P44" s="29"/>
      <c r="Q44" s="29"/>
      <c r="R44" s="29"/>
    </row>
    <row r="45" spans="2:18" ht="45" customHeight="1" thickBot="1" x14ac:dyDescent="0.3">
      <c r="K45" s="26" t="s">
        <v>22</v>
      </c>
      <c r="L45" s="27">
        <f t="shared" si="4"/>
        <v>14</v>
      </c>
      <c r="O45" s="28"/>
      <c r="P45" s="29"/>
      <c r="Q45" s="29"/>
      <c r="R45" s="29"/>
    </row>
    <row r="46" spans="2:18" ht="31.5" customHeight="1" thickBot="1" x14ac:dyDescent="0.3">
      <c r="K46" s="30" t="s">
        <v>37</v>
      </c>
      <c r="L46" s="27">
        <f t="shared" si="4"/>
        <v>3</v>
      </c>
      <c r="O46" s="28"/>
      <c r="P46" s="29"/>
      <c r="Q46" s="29"/>
      <c r="R46" s="29"/>
    </row>
    <row r="47" spans="2:18" ht="30" customHeight="1" thickBot="1" x14ac:dyDescent="0.3">
      <c r="K47" s="26" t="s">
        <v>44</v>
      </c>
      <c r="L47" s="27">
        <f t="shared" si="4"/>
        <v>5</v>
      </c>
      <c r="O47" s="28"/>
      <c r="P47" s="29"/>
      <c r="Q47" s="29"/>
      <c r="R47" s="29"/>
    </row>
    <row r="48" spans="2:18" ht="30" customHeight="1" thickBot="1" x14ac:dyDescent="0.3">
      <c r="K48" s="26" t="s">
        <v>53</v>
      </c>
      <c r="L48" s="27">
        <f t="shared" si="4"/>
        <v>2</v>
      </c>
      <c r="O48" s="28"/>
      <c r="P48" s="29"/>
      <c r="Q48" s="29"/>
      <c r="R48" s="29"/>
    </row>
    <row r="49" spans="11:18" ht="25.5" customHeight="1" thickBot="1" x14ac:dyDescent="0.3">
      <c r="K49" s="26" t="s">
        <v>42</v>
      </c>
      <c r="L49" s="27">
        <f t="shared" si="4"/>
        <v>8</v>
      </c>
      <c r="O49" s="28"/>
      <c r="P49" s="29"/>
      <c r="Q49" s="29"/>
      <c r="R49" s="29"/>
    </row>
    <row r="50" spans="11:18" ht="30" customHeight="1" thickBot="1" x14ac:dyDescent="0.3">
      <c r="K50" s="26" t="s">
        <v>24</v>
      </c>
      <c r="L50" s="27">
        <f t="shared" si="4"/>
        <v>26</v>
      </c>
      <c r="O50" s="28"/>
      <c r="P50" s="29"/>
      <c r="Q50" s="29"/>
      <c r="R50" s="29"/>
    </row>
    <row r="51" spans="11:18" ht="25.5" customHeight="1" thickBot="1" x14ac:dyDescent="0.3">
      <c r="K51" s="26" t="s">
        <v>23</v>
      </c>
      <c r="L51" s="27">
        <f t="shared" si="4"/>
        <v>7</v>
      </c>
      <c r="O51" s="28"/>
      <c r="P51" s="29"/>
      <c r="Q51" s="29"/>
      <c r="R51" s="29"/>
    </row>
    <row r="52" spans="11:18" ht="30.75" customHeight="1" thickBot="1" x14ac:dyDescent="0.3">
      <c r="K52" s="26" t="s">
        <v>39</v>
      </c>
      <c r="L52" s="27">
        <f t="shared" si="4"/>
        <v>16</v>
      </c>
      <c r="O52" s="28"/>
      <c r="P52" s="29"/>
      <c r="Q52" s="29"/>
      <c r="R52" s="29"/>
    </row>
    <row r="53" spans="11:18" ht="28.5" customHeight="1" thickBot="1" x14ac:dyDescent="0.3">
      <c r="K53" s="26" t="s">
        <v>40</v>
      </c>
      <c r="L53" s="27">
        <f t="shared" si="4"/>
        <v>9</v>
      </c>
      <c r="O53" s="28"/>
      <c r="P53" s="29"/>
      <c r="Q53" s="29"/>
      <c r="R53" s="29"/>
    </row>
    <row r="54" spans="11:18" ht="28.5" customHeight="1" thickBot="1" x14ac:dyDescent="0.3">
      <c r="K54" s="26" t="s">
        <v>51</v>
      </c>
      <c r="L54" s="27">
        <v>2</v>
      </c>
      <c r="O54" s="45"/>
      <c r="P54" s="29"/>
      <c r="Q54" s="29"/>
      <c r="R54" s="29"/>
    </row>
    <row r="55" spans="11:18" ht="30.75" customHeight="1" thickBot="1" x14ac:dyDescent="0.3">
      <c r="K55" s="26" t="s">
        <v>49</v>
      </c>
      <c r="L55" s="27">
        <f t="shared" ref="L55:L56" si="5">P24</f>
        <v>15</v>
      </c>
      <c r="O55" s="28"/>
      <c r="P55" s="29"/>
      <c r="Q55" s="29"/>
      <c r="R55" s="29"/>
    </row>
    <row r="56" spans="11:18" ht="30" customHeight="1" thickBot="1" x14ac:dyDescent="0.3">
      <c r="K56" s="30" t="s">
        <v>43</v>
      </c>
      <c r="L56" s="31">
        <f t="shared" si="5"/>
        <v>5</v>
      </c>
      <c r="O56" s="28"/>
      <c r="P56" s="29"/>
      <c r="Q56" s="29"/>
      <c r="R56" s="29"/>
    </row>
    <row r="57" spans="11:18" ht="15.75" customHeight="1" x14ac:dyDescent="0.25">
      <c r="K57" s="7" t="s">
        <v>36</v>
      </c>
      <c r="L57" s="1" t="s">
        <v>36</v>
      </c>
      <c r="O57" s="32"/>
    </row>
    <row r="58" spans="11:18" ht="15.75" customHeight="1" x14ac:dyDescent="0.25">
      <c r="K58" s="7" t="s">
        <v>36</v>
      </c>
      <c r="L58" s="1" t="s">
        <v>36</v>
      </c>
      <c r="O58" s="32"/>
    </row>
  </sheetData>
  <mergeCells count="69">
    <mergeCell ref="B9:D9"/>
    <mergeCell ref="I9:J9"/>
    <mergeCell ref="B22:D22"/>
    <mergeCell ref="B24:D24"/>
    <mergeCell ref="B25:D25"/>
    <mergeCell ref="I22:J22"/>
    <mergeCell ref="I24:J24"/>
    <mergeCell ref="I25:J25"/>
    <mergeCell ref="B10:D10"/>
    <mergeCell ref="I10:J10"/>
    <mergeCell ref="B11:D11"/>
    <mergeCell ref="I11:J11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B19:D19"/>
    <mergeCell ref="I19:J19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3:P3"/>
    <mergeCell ref="B4:P4"/>
    <mergeCell ref="B30:F30"/>
    <mergeCell ref="K30:M30"/>
    <mergeCell ref="B31:C31"/>
    <mergeCell ref="E31:F31"/>
    <mergeCell ref="B27:D27"/>
    <mergeCell ref="I27:J27"/>
    <mergeCell ref="E27:F27"/>
    <mergeCell ref="G27:H27"/>
    <mergeCell ref="B20:D20"/>
    <mergeCell ref="I20:J20"/>
    <mergeCell ref="B21:D21"/>
    <mergeCell ref="I21:J21"/>
    <mergeCell ref="B26:D26"/>
    <mergeCell ref="I26:J26"/>
    <mergeCell ref="B23:D23"/>
    <mergeCell ref="I23:J23"/>
    <mergeCell ref="B32:C32"/>
    <mergeCell ref="E32:F32"/>
    <mergeCell ref="B33:C33"/>
    <mergeCell ref="E33:F33"/>
    <mergeCell ref="O39:Q39"/>
    <mergeCell ref="B34:C34"/>
    <mergeCell ref="E34:F34"/>
    <mergeCell ref="B35:C35"/>
    <mergeCell ref="E35:F35"/>
    <mergeCell ref="B36:C36"/>
    <mergeCell ref="E36:F36"/>
  </mergeCells>
  <printOptions horizontalCentered="1"/>
  <pageMargins left="0.23622047244094491" right="0.23622047244094491" top="0.35433070866141736" bottom="0.35433070866141736" header="0.11811023622047245" footer="0.11811023622047245"/>
  <pageSetup paperSize="11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UVI QUINCENAL</vt:lpstr>
      <vt:lpstr>Hoja1</vt:lpstr>
      <vt:lpstr>'UVI QUINCENAL'!Área_de_impresión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UVI</cp:lastModifiedBy>
  <cp:revision/>
  <cp:lastPrinted>2018-05-01T22:00:35Z</cp:lastPrinted>
  <dcterms:created xsi:type="dcterms:W3CDTF">2016-02-17T17:39:02Z</dcterms:created>
  <dcterms:modified xsi:type="dcterms:W3CDTF">2018-05-02T00:20:40Z</dcterms:modified>
</cp:coreProperties>
</file>