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5360" windowHeight="7455"/>
  </bookViews>
  <sheets>
    <sheet name="Informe de viajes por colonia" sheetId="1" r:id="rId1"/>
    <sheet name="informe de dias activos e inac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F45" i="1"/>
  <c r="F44" i="1"/>
  <c r="F43" i="1"/>
  <c r="F42" i="1"/>
  <c r="E40" i="1"/>
  <c r="E47" i="1" s="1"/>
  <c r="B40" i="1"/>
  <c r="F40" i="1" s="1"/>
  <c r="F39" i="1"/>
  <c r="D39" i="1"/>
  <c r="C39" i="1"/>
  <c r="F38" i="1"/>
  <c r="D38" i="1"/>
  <c r="C38" i="1"/>
  <c r="F37" i="1"/>
  <c r="D37" i="1"/>
  <c r="C37" i="1"/>
  <c r="F36" i="1"/>
  <c r="D36" i="1"/>
  <c r="C36" i="1"/>
  <c r="F35" i="1"/>
  <c r="D35" i="1"/>
  <c r="C35" i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F22" i="1"/>
  <c r="D22" i="1"/>
  <c r="C22" i="1"/>
  <c r="F21" i="1"/>
  <c r="D21" i="1"/>
  <c r="C21" i="1"/>
  <c r="F20" i="1"/>
  <c r="D20" i="1"/>
  <c r="C20" i="1"/>
  <c r="F19" i="1"/>
  <c r="D19" i="1"/>
  <c r="D40" i="1" s="1"/>
  <c r="D47" i="1" s="1"/>
  <c r="C19" i="1"/>
  <c r="F18" i="1"/>
  <c r="D18" i="1"/>
  <c r="C18" i="1"/>
  <c r="E15" i="1"/>
  <c r="B15" i="1"/>
  <c r="F14" i="1"/>
  <c r="F13" i="1"/>
  <c r="D13" i="1"/>
  <c r="C13" i="1"/>
  <c r="F12" i="1"/>
  <c r="F11" i="1"/>
  <c r="D11" i="1"/>
  <c r="C11" i="1"/>
  <c r="F10" i="1"/>
  <c r="F9" i="1"/>
  <c r="D9" i="1"/>
  <c r="C9" i="1"/>
  <c r="F8" i="1"/>
  <c r="F7" i="1"/>
  <c r="D7" i="1"/>
  <c r="C7" i="1"/>
  <c r="F6" i="1"/>
  <c r="D6" i="1"/>
  <c r="D15" i="1" s="1"/>
  <c r="C6" i="1"/>
  <c r="F15" i="1" l="1"/>
  <c r="C40" i="1"/>
  <c r="C47" i="1" s="1"/>
  <c r="C15" i="1"/>
  <c r="B47" i="1"/>
  <c r="F47" i="1" s="1"/>
  <c r="F46" i="1"/>
</calcChain>
</file>

<file path=xl/sharedStrings.xml><?xml version="1.0" encoding="utf-8"?>
<sst xmlns="http://schemas.openxmlformats.org/spreadsheetml/2006/main" count="70" uniqueCount="57">
  <si>
    <t xml:space="preserve"> </t>
  </si>
  <si>
    <t>VIAJES</t>
  </si>
  <si>
    <t>EL MANANTIAL</t>
  </si>
  <si>
    <t>EL SAUZ</t>
  </si>
  <si>
    <t>EL TAPATIO</t>
  </si>
  <si>
    <t>GPE. EJIDAL 3RA SECCION</t>
  </si>
  <si>
    <t>LAS POMAS</t>
  </si>
  <si>
    <t>LOS PUESTOS</t>
  </si>
  <si>
    <t>SAN SEBASTIANITO</t>
  </si>
  <si>
    <t>ZALATE</t>
  </si>
  <si>
    <t>EL TAJO</t>
  </si>
  <si>
    <t>EX- HDAS DEL 4</t>
  </si>
  <si>
    <t>HDA.  DE VIDRIO</t>
  </si>
  <si>
    <t>LA ARENA</t>
  </si>
  <si>
    <t>PORTILLO BLANCO</t>
  </si>
  <si>
    <t>VALLE DE LA MISERICORDIA</t>
  </si>
  <si>
    <t>TOLUQUILLA</t>
  </si>
  <si>
    <t>TOTAL</t>
  </si>
  <si>
    <t>LIEBRES 2DA. SECCIÓN</t>
  </si>
  <si>
    <t>LIEBRES 3RA. SECCIÓN</t>
  </si>
  <si>
    <t>EL VERDE</t>
  </si>
  <si>
    <t>LA CALERILLA</t>
  </si>
  <si>
    <t>TATEPOSCO</t>
  </si>
  <si>
    <t>BOSQUES DEL CLUB</t>
  </si>
  <si>
    <t>SAN JUAN</t>
  </si>
  <si>
    <t>FRANCISCO I MADERO</t>
  </si>
  <si>
    <t>TRANSPORTACION DE AGUA POT. EN PIPAS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</si>
  <si>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</si>
  <si>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</si>
  <si>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</si>
  <si>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</si>
  <si>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</si>
  <si>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 xml:space="preserve">NIÑOS </t>
  </si>
  <si>
    <t>ADULTOS</t>
  </si>
  <si>
    <t xml:space="preserve">ADULTOS MAYORES </t>
  </si>
  <si>
    <t>DE AGUA CONSUMIDOS</t>
  </si>
  <si>
    <t>TOTAL:</t>
  </si>
  <si>
    <t>EL TEMPIZQUE</t>
  </si>
  <si>
    <t>MICAELITA</t>
  </si>
  <si>
    <t>SENTIMIENTOS DE LA NACIÓN</t>
  </si>
  <si>
    <t>OTROS APOYOS</t>
  </si>
  <si>
    <t>APOYOS</t>
  </si>
  <si>
    <t>CANAL 58</t>
  </si>
  <si>
    <t>SUTAJ</t>
  </si>
  <si>
    <t>CEMENTERIO</t>
  </si>
  <si>
    <t>GRAN TOTAL:</t>
  </si>
  <si>
    <t xml:space="preserve">de rezago en las colonias. </t>
  </si>
  <si>
    <t>EMILIANO ZAPATA</t>
  </si>
  <si>
    <t xml:space="preserve">Nota: Se laboro en promedio con 10 a 13 pipas diarias, cubriendo un 90% de servicios, dejando un 10% </t>
  </si>
  <si>
    <t>Se atendieron 45 reportes ciudadanos.</t>
  </si>
  <si>
    <t>Elaboro: Blanca Araceli Pedroza Delgado.</t>
  </si>
  <si>
    <t>Secretaria de Transportación de Agua Potable.</t>
  </si>
  <si>
    <t xml:space="preserve">                                                                            RELACION DE VIAJES POR COLONIA DEL 01 AL 30  DE  SEPTIEMBRE  2016.</t>
  </si>
  <si>
    <t>EL NOGAL</t>
  </si>
  <si>
    <t>LOMAS DE 4</t>
  </si>
  <si>
    <t xml:space="preserve"> LOMAS DE TLAQUEPAQUE</t>
  </si>
  <si>
    <t>STA.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</si>
</sst>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55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4" fillId="0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8" borderId="18" xfId="0" applyFont="1" applyFill="1" applyBorder="1" applyAlignment="1">
      <alignment horizontal="left"/>
    </xf>
    <xf numFmtId="0" fontId="2" fillId="8" borderId="18" xfId="0" applyFont="1" applyFill="1" applyBorder="1" applyAlignment="1">
      <alignment horizontal="center"/>
    </xf>
    <xf numFmtId="4" fontId="2" fillId="8" borderId="18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4" fontId="2" fillId="2" borderId="21" xfId="0" applyNumberFormat="1" applyFont="1" applyFill="1" applyBorder="1" applyAlignment="1">
      <alignment horizontal="center"/>
    </xf>
    <xf numFmtId="0" fontId="3" fillId="9" borderId="18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4" fontId="2" fillId="9" borderId="5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3" fillId="7" borderId="27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0" fontId="2" fillId="10" borderId="5" xfId="0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0" fontId="2" fillId="8" borderId="18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19" workbookViewId="0">
      <selection activeCell="B49" sqref="B49"/>
    </sheetView>
  </sheetViews>
  <sheetFormatPr baseColWidth="10" defaultRowHeight="15" x14ac:dyDescent="0.25"/>
  <cols>
    <col min="1" max="1" width="26.42578125" customWidth="1"/>
    <col min="2" max="2" width="11" customWidth="1"/>
    <col min="5" max="5" width="16.28515625" customWidth="1"/>
    <col min="6" max="6" width="18.5703125" bestFit="1" customWidth="1"/>
  </cols>
  <sheetData>
    <row r="1" spans="1:6" ht="15.75" x14ac:dyDescent="0.25">
      <c r="A1" s="1" t="s">
        <v>26</v>
      </c>
      <c r="B1" s="1"/>
      <c r="C1" s="1"/>
      <c r="D1" s="1"/>
      <c r="E1" s="1"/>
      <c r="F1" s="1"/>
    </row>
    <row r="2" spans="1:6" ht="15.75" thickBot="1" x14ac:dyDescent="0.3">
      <c r="A2" s="22" t="s">
        <v>0</v>
      </c>
      <c r="B2" s="22"/>
      <c r="C2" s="22"/>
      <c r="D2" s="22"/>
      <c r="E2" s="22"/>
      <c r="F2" s="22"/>
    </row>
    <row r="3" spans="1:6" ht="15.75" thickBot="1" x14ac:dyDescent="0.3">
      <c r="A3" s="26" t="s">
        <v>52</v>
      </c>
      <c r="B3" s="27"/>
      <c r="C3" s="27"/>
      <c r="D3" s="27"/>
      <c r="E3" s="27"/>
      <c r="F3" s="28"/>
    </row>
    <row r="4" spans="1:6" ht="15.75" thickBot="1" x14ac:dyDescent="0.3">
      <c r="A4" s="29" t="s">
        <v>27</v>
      </c>
      <c r="B4" s="30" t="s">
        <v>28</v>
      </c>
      <c r="C4" s="31" t="s">
        <v>29</v>
      </c>
      <c r="D4" s="32"/>
      <c r="E4" s="33"/>
      <c r="F4" s="34" t="s">
        <v>30</v>
      </c>
    </row>
    <row r="5" spans="1:6" ht="15.75" thickBot="1" x14ac:dyDescent="0.3">
      <c r="A5" s="35" t="s">
        <v>31</v>
      </c>
      <c r="B5" s="36" t="s">
        <v>1</v>
      </c>
      <c r="C5" s="37" t="s">
        <v>32</v>
      </c>
      <c r="D5" s="37" t="s">
        <v>33</v>
      </c>
      <c r="E5" s="37" t="s">
        <v>34</v>
      </c>
      <c r="F5" s="38" t="s">
        <v>35</v>
      </c>
    </row>
    <row r="6" spans="1:6" x14ac:dyDescent="0.25">
      <c r="A6" s="2" t="s">
        <v>23</v>
      </c>
      <c r="B6" s="39">
        <v>13</v>
      </c>
      <c r="C6" s="40">
        <f>B6*4</f>
        <v>52</v>
      </c>
      <c r="D6" s="41">
        <f>B6*3</f>
        <v>39</v>
      </c>
      <c r="E6" s="42">
        <v>8</v>
      </c>
      <c r="F6" s="43">
        <f t="shared" ref="F6:F14" si="0">B6*10000</f>
        <v>130000</v>
      </c>
    </row>
    <row r="7" spans="1:6" x14ac:dyDescent="0.25">
      <c r="A7" s="3" t="s">
        <v>2</v>
      </c>
      <c r="B7" s="39">
        <v>60</v>
      </c>
      <c r="C7" s="40">
        <f>B7*4</f>
        <v>240</v>
      </c>
      <c r="D7" s="42">
        <f>B7*3</f>
        <v>180</v>
      </c>
      <c r="E7" s="42">
        <v>2</v>
      </c>
      <c r="F7" s="43">
        <f t="shared" si="0"/>
        <v>600000</v>
      </c>
    </row>
    <row r="8" spans="1:6" x14ac:dyDescent="0.25">
      <c r="A8" s="3" t="s">
        <v>3</v>
      </c>
      <c r="B8" s="44">
        <v>32</v>
      </c>
      <c r="C8" s="40">
        <v>348</v>
      </c>
      <c r="D8" s="45">
        <v>268</v>
      </c>
      <c r="E8" s="46">
        <v>108</v>
      </c>
      <c r="F8" s="43">
        <f t="shared" si="0"/>
        <v>320000</v>
      </c>
    </row>
    <row r="9" spans="1:6" x14ac:dyDescent="0.25">
      <c r="A9" s="2" t="s">
        <v>4</v>
      </c>
      <c r="B9" s="44">
        <v>22</v>
      </c>
      <c r="C9" s="47">
        <f>B9*4</f>
        <v>88</v>
      </c>
      <c r="D9" s="42">
        <f>B9*3</f>
        <v>66</v>
      </c>
      <c r="E9" s="46">
        <v>6</v>
      </c>
      <c r="F9" s="43">
        <f t="shared" si="0"/>
        <v>220000</v>
      </c>
    </row>
    <row r="10" spans="1:6" x14ac:dyDescent="0.25">
      <c r="A10" s="3" t="s">
        <v>5</v>
      </c>
      <c r="B10" s="44">
        <v>18</v>
      </c>
      <c r="C10" s="40">
        <v>83</v>
      </c>
      <c r="D10" s="46">
        <v>85</v>
      </c>
      <c r="E10" s="46">
        <v>3</v>
      </c>
      <c r="F10" s="43">
        <f t="shared" si="0"/>
        <v>180000</v>
      </c>
    </row>
    <row r="11" spans="1:6" x14ac:dyDescent="0.25">
      <c r="A11" s="3" t="s">
        <v>6</v>
      </c>
      <c r="B11" s="44">
        <v>31</v>
      </c>
      <c r="C11" s="40">
        <f>B11*4</f>
        <v>124</v>
      </c>
      <c r="D11" s="45">
        <f>B11*3</f>
        <v>93</v>
      </c>
      <c r="E11" s="46">
        <v>5</v>
      </c>
      <c r="F11" s="43">
        <f t="shared" si="0"/>
        <v>310000</v>
      </c>
    </row>
    <row r="12" spans="1:6" x14ac:dyDescent="0.25">
      <c r="A12" s="3" t="s">
        <v>24</v>
      </c>
      <c r="B12" s="44">
        <v>129</v>
      </c>
      <c r="C12" s="40">
        <v>336</v>
      </c>
      <c r="D12" s="46">
        <v>349</v>
      </c>
      <c r="E12" s="46">
        <v>44</v>
      </c>
      <c r="F12" s="48">
        <f t="shared" si="0"/>
        <v>1290000</v>
      </c>
    </row>
    <row r="13" spans="1:6" x14ac:dyDescent="0.25">
      <c r="A13" s="3" t="s">
        <v>8</v>
      </c>
      <c r="B13" s="44">
        <v>26</v>
      </c>
      <c r="C13" s="46">
        <f>B13*4</f>
        <v>104</v>
      </c>
      <c r="D13" s="41">
        <f>B13*3</f>
        <v>78</v>
      </c>
      <c r="E13" s="46">
        <v>4</v>
      </c>
      <c r="F13" s="43">
        <f t="shared" si="0"/>
        <v>260000</v>
      </c>
    </row>
    <row r="14" spans="1:6" ht="15.75" thickBot="1" x14ac:dyDescent="0.3">
      <c r="A14" s="4" t="s">
        <v>9</v>
      </c>
      <c r="B14" s="49">
        <v>253</v>
      </c>
      <c r="C14" s="47">
        <v>533</v>
      </c>
      <c r="D14" s="51">
        <v>684</v>
      </c>
      <c r="E14" s="51">
        <v>25</v>
      </c>
      <c r="F14" s="50">
        <f t="shared" si="0"/>
        <v>2530000</v>
      </c>
    </row>
    <row r="15" spans="1:6" ht="15.75" thickBot="1" x14ac:dyDescent="0.3">
      <c r="A15" s="52" t="s">
        <v>36</v>
      </c>
      <c r="B15" s="53">
        <f>SUM(B6:B14)</f>
        <v>584</v>
      </c>
      <c r="C15" s="53">
        <f>SUM(C6:C14)</f>
        <v>1908</v>
      </c>
      <c r="D15" s="53">
        <f>SUM(D6:D14)</f>
        <v>1842</v>
      </c>
      <c r="E15" s="53">
        <f>SUM(E6:E14)</f>
        <v>205</v>
      </c>
      <c r="F15" s="54">
        <f>SUM(F6:F14)</f>
        <v>5840000</v>
      </c>
    </row>
    <row r="16" spans="1:6" ht="15.75" thickBot="1" x14ac:dyDescent="0.3">
      <c r="A16" s="55"/>
      <c r="B16" s="56" t="s">
        <v>28</v>
      </c>
      <c r="C16" s="57" t="s">
        <v>29</v>
      </c>
      <c r="D16" s="58"/>
      <c r="E16" s="59"/>
      <c r="F16" s="56" t="s">
        <v>30</v>
      </c>
    </row>
    <row r="17" spans="1:6" ht="15.75" thickBot="1" x14ac:dyDescent="0.3">
      <c r="A17" s="60" t="s">
        <v>31</v>
      </c>
      <c r="B17" s="61" t="s">
        <v>1</v>
      </c>
      <c r="C17" s="56" t="s">
        <v>32</v>
      </c>
      <c r="D17" s="62" t="s">
        <v>33</v>
      </c>
      <c r="E17" s="56" t="s">
        <v>34</v>
      </c>
      <c r="F17" s="61" t="s">
        <v>35</v>
      </c>
    </row>
    <row r="18" spans="1:6" x14ac:dyDescent="0.25">
      <c r="A18" s="3" t="s">
        <v>10</v>
      </c>
      <c r="B18" s="44">
        <v>9</v>
      </c>
      <c r="C18" s="47">
        <f>B18*4</f>
        <v>36</v>
      </c>
      <c r="D18" s="41">
        <f>B18*3</f>
        <v>27</v>
      </c>
      <c r="E18" s="46">
        <v>0</v>
      </c>
      <c r="F18" s="43">
        <f t="shared" ref="F18:F40" si="1">B18*10000</f>
        <v>90000</v>
      </c>
    </row>
    <row r="19" spans="1:6" x14ac:dyDescent="0.25">
      <c r="A19" s="3" t="s">
        <v>20</v>
      </c>
      <c r="B19" s="44">
        <v>1</v>
      </c>
      <c r="C19" s="47">
        <f>B19*4</f>
        <v>4</v>
      </c>
      <c r="D19" s="41">
        <f>B19*3</f>
        <v>3</v>
      </c>
      <c r="E19" s="46">
        <v>5</v>
      </c>
      <c r="F19" s="43">
        <f t="shared" si="1"/>
        <v>10000</v>
      </c>
    </row>
    <row r="20" spans="1:6" x14ac:dyDescent="0.25">
      <c r="A20" s="3" t="s">
        <v>47</v>
      </c>
      <c r="B20" s="44">
        <v>1</v>
      </c>
      <c r="C20" s="47">
        <f>B20*4</f>
        <v>4</v>
      </c>
      <c r="D20" s="41">
        <f>B20*3</f>
        <v>3</v>
      </c>
      <c r="E20" s="46">
        <v>5</v>
      </c>
      <c r="F20" s="43">
        <f t="shared" si="1"/>
        <v>10000</v>
      </c>
    </row>
    <row r="21" spans="1:6" x14ac:dyDescent="0.25">
      <c r="A21" s="3" t="s">
        <v>11</v>
      </c>
      <c r="B21" s="44">
        <v>16</v>
      </c>
      <c r="C21" s="47">
        <f>B21*4</f>
        <v>64</v>
      </c>
      <c r="D21" s="41">
        <f>B21*3</f>
        <v>48</v>
      </c>
      <c r="E21" s="46">
        <v>0</v>
      </c>
      <c r="F21" s="43">
        <f t="shared" si="1"/>
        <v>160000</v>
      </c>
    </row>
    <row r="22" spans="1:6" x14ac:dyDescent="0.25">
      <c r="A22" s="3" t="s">
        <v>53</v>
      </c>
      <c r="B22" s="44">
        <v>2</v>
      </c>
      <c r="C22" s="47">
        <f>B22*4</f>
        <v>8</v>
      </c>
      <c r="D22" s="41">
        <f>B22*3</f>
        <v>6</v>
      </c>
      <c r="E22" s="46">
        <v>0</v>
      </c>
      <c r="F22" s="43">
        <f t="shared" si="1"/>
        <v>20000</v>
      </c>
    </row>
    <row r="23" spans="1:6" x14ac:dyDescent="0.25">
      <c r="A23" s="3" t="s">
        <v>37</v>
      </c>
      <c r="B23" s="44">
        <v>2</v>
      </c>
      <c r="C23" s="47">
        <v>0</v>
      </c>
      <c r="D23" s="41">
        <v>0</v>
      </c>
      <c r="E23" s="46">
        <v>0</v>
      </c>
      <c r="F23" s="43">
        <f t="shared" si="1"/>
        <v>20000</v>
      </c>
    </row>
    <row r="24" spans="1:6" x14ac:dyDescent="0.25">
      <c r="A24" s="3" t="s">
        <v>25</v>
      </c>
      <c r="B24" s="44">
        <v>5</v>
      </c>
      <c r="C24" s="47">
        <f t="shared" ref="C24:C38" si="2">B24*4</f>
        <v>20</v>
      </c>
      <c r="D24" s="41">
        <f t="shared" ref="D24:D38" si="3">B24*3</f>
        <v>15</v>
      </c>
      <c r="E24" s="46">
        <v>1</v>
      </c>
      <c r="F24" s="43">
        <f t="shared" si="1"/>
        <v>50000</v>
      </c>
    </row>
    <row r="25" spans="1:6" x14ac:dyDescent="0.25">
      <c r="A25" s="3" t="s">
        <v>12</v>
      </c>
      <c r="B25" s="44">
        <v>5</v>
      </c>
      <c r="C25" s="47">
        <f t="shared" si="2"/>
        <v>20</v>
      </c>
      <c r="D25" s="41">
        <f t="shared" si="3"/>
        <v>15</v>
      </c>
      <c r="E25" s="46">
        <v>0</v>
      </c>
      <c r="F25" s="43">
        <f t="shared" si="1"/>
        <v>50000</v>
      </c>
    </row>
    <row r="26" spans="1:6" x14ac:dyDescent="0.25">
      <c r="A26" s="3" t="s">
        <v>13</v>
      </c>
      <c r="B26" s="44">
        <v>6</v>
      </c>
      <c r="C26" s="47">
        <f t="shared" si="2"/>
        <v>24</v>
      </c>
      <c r="D26" s="41">
        <f t="shared" si="3"/>
        <v>18</v>
      </c>
      <c r="E26" s="46">
        <v>1</v>
      </c>
      <c r="F26" s="43">
        <f t="shared" si="1"/>
        <v>60000</v>
      </c>
    </row>
    <row r="27" spans="1:6" x14ac:dyDescent="0.25">
      <c r="A27" s="3" t="s">
        <v>21</v>
      </c>
      <c r="B27" s="44">
        <v>4</v>
      </c>
      <c r="C27" s="47">
        <f t="shared" si="2"/>
        <v>16</v>
      </c>
      <c r="D27" s="41">
        <f t="shared" si="3"/>
        <v>12</v>
      </c>
      <c r="E27" s="46">
        <v>1</v>
      </c>
      <c r="F27" s="43">
        <f t="shared" si="1"/>
        <v>40000</v>
      </c>
    </row>
    <row r="28" spans="1:6" x14ac:dyDescent="0.25">
      <c r="A28" s="3" t="s">
        <v>18</v>
      </c>
      <c r="B28" s="44">
        <v>11</v>
      </c>
      <c r="C28" s="47">
        <f t="shared" si="2"/>
        <v>44</v>
      </c>
      <c r="D28" s="41">
        <f t="shared" si="3"/>
        <v>33</v>
      </c>
      <c r="E28" s="46">
        <v>0</v>
      </c>
      <c r="F28" s="43">
        <f t="shared" si="1"/>
        <v>110000</v>
      </c>
    </row>
    <row r="29" spans="1:6" x14ac:dyDescent="0.25">
      <c r="A29" s="3" t="s">
        <v>19</v>
      </c>
      <c r="B29" s="44">
        <v>9</v>
      </c>
      <c r="C29" s="47">
        <f t="shared" si="2"/>
        <v>36</v>
      </c>
      <c r="D29" s="41">
        <f t="shared" si="3"/>
        <v>27</v>
      </c>
      <c r="E29" s="44">
        <v>1</v>
      </c>
      <c r="F29" s="43">
        <f t="shared" si="1"/>
        <v>90000</v>
      </c>
    </row>
    <row r="30" spans="1:6" x14ac:dyDescent="0.25">
      <c r="A30" s="3" t="s">
        <v>54</v>
      </c>
      <c r="B30" s="44">
        <v>2</v>
      </c>
      <c r="C30" s="47">
        <f t="shared" si="2"/>
        <v>8</v>
      </c>
      <c r="D30" s="41">
        <f t="shared" si="3"/>
        <v>6</v>
      </c>
      <c r="E30" s="44">
        <v>1</v>
      </c>
      <c r="F30" s="43">
        <f t="shared" si="1"/>
        <v>20000</v>
      </c>
    </row>
    <row r="31" spans="1:6" x14ac:dyDescent="0.25">
      <c r="A31" s="3" t="s">
        <v>55</v>
      </c>
      <c r="B31" s="44">
        <v>1</v>
      </c>
      <c r="C31" s="47">
        <f t="shared" si="2"/>
        <v>4</v>
      </c>
      <c r="D31" s="41">
        <f t="shared" si="3"/>
        <v>3</v>
      </c>
      <c r="E31" s="44">
        <v>0</v>
      </c>
      <c r="F31" s="43">
        <f t="shared" si="1"/>
        <v>10000</v>
      </c>
    </row>
    <row r="32" spans="1:6" x14ac:dyDescent="0.25">
      <c r="A32" s="3" t="s">
        <v>7</v>
      </c>
      <c r="B32" s="44">
        <v>7</v>
      </c>
      <c r="C32" s="47">
        <f t="shared" si="2"/>
        <v>28</v>
      </c>
      <c r="D32" s="41">
        <f t="shared" si="3"/>
        <v>21</v>
      </c>
      <c r="E32" s="46">
        <v>0</v>
      </c>
      <c r="F32" s="43">
        <f t="shared" si="1"/>
        <v>70000</v>
      </c>
    </row>
    <row r="33" spans="1:6" x14ac:dyDescent="0.25">
      <c r="A33" s="3" t="s">
        <v>38</v>
      </c>
      <c r="B33" s="44">
        <v>1</v>
      </c>
      <c r="C33" s="47">
        <f t="shared" si="2"/>
        <v>4</v>
      </c>
      <c r="D33" s="41">
        <f t="shared" si="3"/>
        <v>3</v>
      </c>
      <c r="E33" s="44">
        <v>0</v>
      </c>
      <c r="F33" s="43">
        <f t="shared" si="1"/>
        <v>10000</v>
      </c>
    </row>
    <row r="34" spans="1:6" x14ac:dyDescent="0.25">
      <c r="A34" s="3" t="s">
        <v>14</v>
      </c>
      <c r="B34" s="44">
        <v>3</v>
      </c>
      <c r="C34" s="47">
        <f t="shared" si="2"/>
        <v>12</v>
      </c>
      <c r="D34" s="41">
        <f t="shared" si="3"/>
        <v>9</v>
      </c>
      <c r="E34" s="44">
        <v>0</v>
      </c>
      <c r="F34" s="43">
        <f t="shared" si="1"/>
        <v>30000</v>
      </c>
    </row>
    <row r="35" spans="1:6" x14ac:dyDescent="0.25">
      <c r="A35" s="3" t="s">
        <v>56</v>
      </c>
      <c r="B35" s="44">
        <v>1</v>
      </c>
      <c r="C35" s="47">
        <f t="shared" si="2"/>
        <v>4</v>
      </c>
      <c r="D35" s="41">
        <f t="shared" si="3"/>
        <v>3</v>
      </c>
      <c r="E35" s="44">
        <v>0</v>
      </c>
      <c r="F35" s="43">
        <f t="shared" si="1"/>
        <v>10000</v>
      </c>
    </row>
    <row r="36" spans="1:6" x14ac:dyDescent="0.25">
      <c r="A36" s="3" t="s">
        <v>39</v>
      </c>
      <c r="B36" s="44">
        <v>1</v>
      </c>
      <c r="C36" s="47">
        <f t="shared" si="2"/>
        <v>4</v>
      </c>
      <c r="D36" s="41">
        <f t="shared" si="3"/>
        <v>3</v>
      </c>
      <c r="E36" s="44">
        <v>0</v>
      </c>
      <c r="F36" s="43">
        <f t="shared" si="1"/>
        <v>10000</v>
      </c>
    </row>
    <row r="37" spans="1:6" x14ac:dyDescent="0.25">
      <c r="A37" s="3" t="s">
        <v>16</v>
      </c>
      <c r="B37" s="44">
        <v>1</v>
      </c>
      <c r="C37" s="47">
        <f t="shared" si="2"/>
        <v>4</v>
      </c>
      <c r="D37" s="41">
        <f t="shared" si="3"/>
        <v>3</v>
      </c>
      <c r="E37" s="44"/>
      <c r="F37" s="43">
        <f t="shared" si="1"/>
        <v>10000</v>
      </c>
    </row>
    <row r="38" spans="1:6" ht="10.5" customHeight="1" x14ac:dyDescent="0.25">
      <c r="A38" s="3" t="s">
        <v>22</v>
      </c>
      <c r="B38" s="44">
        <v>1</v>
      </c>
      <c r="C38" s="47">
        <f t="shared" si="2"/>
        <v>4</v>
      </c>
      <c r="D38" s="41">
        <f t="shared" si="3"/>
        <v>3</v>
      </c>
      <c r="E38" s="44">
        <v>0</v>
      </c>
      <c r="F38" s="43">
        <f t="shared" si="1"/>
        <v>10000</v>
      </c>
    </row>
    <row r="39" spans="1:6" ht="15.75" thickBot="1" x14ac:dyDescent="0.3">
      <c r="A39" s="63" t="s">
        <v>15</v>
      </c>
      <c r="B39" s="64">
        <v>4</v>
      </c>
      <c r="C39" s="47">
        <f>B39*4</f>
        <v>16</v>
      </c>
      <c r="D39" s="41">
        <f>B39*3</f>
        <v>12</v>
      </c>
      <c r="E39" s="42">
        <v>8</v>
      </c>
      <c r="F39" s="65">
        <f t="shared" si="1"/>
        <v>40000</v>
      </c>
    </row>
    <row r="40" spans="1:6" ht="15.75" thickBot="1" x14ac:dyDescent="0.3">
      <c r="A40" s="66" t="s">
        <v>36</v>
      </c>
      <c r="B40" s="67">
        <f>SUM(B18:B39)</f>
        <v>93</v>
      </c>
      <c r="C40" s="68">
        <f>B40*4</f>
        <v>372</v>
      </c>
      <c r="D40" s="67">
        <f>SUM(D19:D39)</f>
        <v>246</v>
      </c>
      <c r="E40" s="67">
        <f>SUM(E19:E39)</f>
        <v>23</v>
      </c>
      <c r="F40" s="69">
        <f t="shared" si="1"/>
        <v>930000</v>
      </c>
    </row>
    <row r="41" spans="1:6" x14ac:dyDescent="0.25">
      <c r="A41" s="70" t="s">
        <v>40</v>
      </c>
      <c r="B41" s="71"/>
      <c r="C41" s="71"/>
      <c r="D41" s="71"/>
      <c r="E41" s="71"/>
      <c r="F41" s="72"/>
    </row>
    <row r="42" spans="1:6" x14ac:dyDescent="0.25">
      <c r="A42" s="73" t="s">
        <v>41</v>
      </c>
      <c r="B42" s="74">
        <v>4</v>
      </c>
      <c r="C42" s="46"/>
      <c r="D42" s="46"/>
      <c r="E42" s="46"/>
      <c r="F42" s="43">
        <f t="shared" ref="F42:F47" si="4">B42*10000</f>
        <v>40000</v>
      </c>
    </row>
    <row r="43" spans="1:6" x14ac:dyDescent="0.25">
      <c r="A43" s="73" t="s">
        <v>42</v>
      </c>
      <c r="B43" s="74">
        <v>3</v>
      </c>
      <c r="C43" s="46"/>
      <c r="D43" s="46"/>
      <c r="E43" s="46"/>
      <c r="F43" s="43">
        <f t="shared" si="4"/>
        <v>30000</v>
      </c>
    </row>
    <row r="44" spans="1:6" x14ac:dyDescent="0.25">
      <c r="A44" s="73" t="s">
        <v>43</v>
      </c>
      <c r="B44" s="74">
        <v>2</v>
      </c>
      <c r="C44" s="46"/>
      <c r="D44" s="46"/>
      <c r="E44" s="46"/>
      <c r="F44" s="43">
        <f t="shared" si="4"/>
        <v>20000</v>
      </c>
    </row>
    <row r="45" spans="1:6" x14ac:dyDescent="0.25">
      <c r="A45" s="75" t="s">
        <v>44</v>
      </c>
      <c r="B45" s="64">
        <v>3</v>
      </c>
      <c r="C45" s="64"/>
      <c r="D45" s="64"/>
      <c r="E45" s="64"/>
      <c r="F45" s="76">
        <f t="shared" si="4"/>
        <v>30000</v>
      </c>
    </row>
    <row r="46" spans="1:6" ht="15.75" thickBot="1" x14ac:dyDescent="0.3">
      <c r="A46" s="77" t="s">
        <v>17</v>
      </c>
      <c r="B46" s="78">
        <f>SUM(B42:B45)</f>
        <v>12</v>
      </c>
      <c r="C46" s="78"/>
      <c r="D46" s="78"/>
      <c r="E46" s="78"/>
      <c r="F46" s="79">
        <f t="shared" si="4"/>
        <v>120000</v>
      </c>
    </row>
    <row r="47" spans="1:6" ht="15.75" thickBot="1" x14ac:dyDescent="0.3">
      <c r="A47" s="80" t="s">
        <v>45</v>
      </c>
      <c r="B47" s="81">
        <f>B46+B40+B15</f>
        <v>689</v>
      </c>
      <c r="C47" s="81">
        <f>SUM(C46,C40,C16)</f>
        <v>372</v>
      </c>
      <c r="D47" s="81">
        <f>SUM(D46,D40,D16)</f>
        <v>246</v>
      </c>
      <c r="E47" s="81">
        <f>SUM(E46,E40,E16)</f>
        <v>23</v>
      </c>
      <c r="F47" s="79">
        <f t="shared" si="4"/>
        <v>6890000</v>
      </c>
    </row>
    <row r="49" spans="1:8" x14ac:dyDescent="0.25">
      <c r="A49" s="82" t="s">
        <v>48</v>
      </c>
      <c r="B49" s="83"/>
      <c r="C49" s="83"/>
      <c r="D49" s="83"/>
      <c r="E49" s="83"/>
      <c r="F49" s="83"/>
      <c r="G49" s="83"/>
      <c r="H49" s="83"/>
    </row>
    <row r="50" spans="1:8" x14ac:dyDescent="0.25">
      <c r="A50" s="86" t="s">
        <v>46</v>
      </c>
      <c r="B50" s="87"/>
      <c r="C50" s="87"/>
      <c r="D50" s="87"/>
      <c r="E50" s="87"/>
      <c r="F50" s="87"/>
      <c r="G50" s="87"/>
      <c r="H50" s="87"/>
    </row>
    <row r="51" spans="1:8" x14ac:dyDescent="0.25">
      <c r="A51" s="83"/>
      <c r="B51" s="83"/>
      <c r="C51" s="83"/>
      <c r="D51" s="83"/>
      <c r="E51" s="83"/>
      <c r="F51" s="83"/>
      <c r="G51" s="83"/>
      <c r="H51" s="83"/>
    </row>
    <row r="52" spans="1:8" x14ac:dyDescent="0.25">
      <c r="A52" s="83" t="s">
        <v>49</v>
      </c>
      <c r="B52" s="83"/>
      <c r="C52" s="83"/>
      <c r="D52" s="83"/>
      <c r="E52" s="83"/>
      <c r="F52" s="83"/>
      <c r="G52" s="83"/>
      <c r="H52" s="83"/>
    </row>
    <row r="54" spans="1:8" x14ac:dyDescent="0.25">
      <c r="A54" s="5" t="s">
        <v>50</v>
      </c>
      <c r="B54" s="5"/>
    </row>
    <row r="55" spans="1:8" x14ac:dyDescent="0.25">
      <c r="A55" s="5" t="s">
        <v>51</v>
      </c>
      <c r="B55" s="5"/>
    </row>
    <row r="56" spans="1:8" x14ac:dyDescent="0.25">
      <c r="A56" s="5"/>
      <c r="B56" s="5"/>
    </row>
    <row r="57" spans="1:8" x14ac:dyDescent="0.25">
      <c r="A57" s="5"/>
      <c r="B57" s="5"/>
    </row>
  </sheetData>
  <mergeCells count="1">
    <mergeCell ref="A50:H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8" sqref="A28:H31"/>
    </sheetView>
  </sheetViews>
  <sheetFormatPr baseColWidth="10" defaultRowHeight="15" x14ac:dyDescent="0.25"/>
  <cols>
    <col min="1" max="1" width="9.140625" customWidth="1"/>
  </cols>
  <sheetData>
    <row r="1" spans="1:8" x14ac:dyDescent="0.25">
      <c r="A1" s="5"/>
      <c r="B1" s="5"/>
      <c r="C1" s="20"/>
      <c r="D1" s="20"/>
      <c r="E1" s="20"/>
      <c r="F1" s="20"/>
      <c r="G1" s="20"/>
      <c r="H1" s="20"/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88"/>
      <c r="B4" s="6"/>
      <c r="C4" s="90"/>
      <c r="D4" s="6"/>
      <c r="E4" s="7"/>
      <c r="F4" s="7"/>
      <c r="G4" s="24"/>
      <c r="H4" s="6"/>
    </row>
    <row r="5" spans="1:8" ht="15.75" thickBot="1" x14ac:dyDescent="0.3">
      <c r="A5" s="89"/>
      <c r="B5" s="8"/>
      <c r="C5" s="91"/>
      <c r="D5" s="8"/>
      <c r="E5" s="7"/>
      <c r="F5" s="7"/>
      <c r="G5" s="25"/>
      <c r="H5" s="8"/>
    </row>
    <row r="6" spans="1:8" ht="15.75" x14ac:dyDescent="0.25">
      <c r="A6" s="9"/>
      <c r="B6" s="9"/>
      <c r="C6" s="9"/>
      <c r="D6" s="9"/>
      <c r="E6" s="9"/>
      <c r="F6" s="9"/>
      <c r="G6" s="9"/>
      <c r="H6" s="10"/>
    </row>
    <row r="7" spans="1:8" ht="15.75" x14ac:dyDescent="0.25">
      <c r="A7" s="9"/>
      <c r="B7" s="9"/>
      <c r="C7" s="9"/>
      <c r="D7" s="21"/>
      <c r="E7" s="9"/>
      <c r="F7" s="9"/>
      <c r="G7" s="9"/>
      <c r="H7" s="10"/>
    </row>
    <row r="8" spans="1:8" ht="15.75" x14ac:dyDescent="0.25">
      <c r="A8" s="9"/>
      <c r="B8" s="9"/>
      <c r="C8" s="9"/>
      <c r="D8" s="9"/>
      <c r="E8" s="9"/>
      <c r="F8" s="9"/>
      <c r="G8" s="9"/>
      <c r="H8" s="10"/>
    </row>
    <row r="9" spans="1:8" ht="15.75" x14ac:dyDescent="0.25">
      <c r="A9" s="9"/>
      <c r="B9" s="9"/>
      <c r="C9" s="9"/>
      <c r="D9" s="9"/>
      <c r="E9" s="11"/>
      <c r="F9" s="9"/>
      <c r="G9" s="9"/>
      <c r="H9" s="10"/>
    </row>
    <row r="10" spans="1:8" ht="15.75" x14ac:dyDescent="0.25">
      <c r="A10" s="9"/>
      <c r="B10" s="9"/>
      <c r="C10" s="9"/>
      <c r="D10" s="9"/>
      <c r="E10" s="9"/>
      <c r="F10" s="9"/>
      <c r="G10" s="9"/>
      <c r="H10" s="10"/>
    </row>
    <row r="11" spans="1:8" ht="15.75" x14ac:dyDescent="0.25">
      <c r="A11" s="9"/>
      <c r="B11" s="9"/>
      <c r="C11" s="9"/>
      <c r="D11" s="9"/>
      <c r="E11" s="9"/>
      <c r="F11" s="9"/>
      <c r="G11" s="9"/>
      <c r="H11" s="10"/>
    </row>
    <row r="12" spans="1:8" ht="15.75" x14ac:dyDescent="0.25">
      <c r="A12" s="9"/>
      <c r="B12" s="9"/>
      <c r="C12" s="9"/>
      <c r="D12" s="9"/>
      <c r="E12" s="9"/>
      <c r="F12" s="9"/>
      <c r="G12" s="9"/>
      <c r="H12" s="10"/>
    </row>
    <row r="13" spans="1:8" ht="15.75" x14ac:dyDescent="0.25">
      <c r="A13" s="9"/>
      <c r="B13" s="9"/>
      <c r="C13" s="9"/>
      <c r="D13" s="9"/>
      <c r="E13" s="9"/>
      <c r="F13" s="9"/>
      <c r="G13" s="9"/>
      <c r="H13" s="10"/>
    </row>
    <row r="14" spans="1:8" ht="15.75" x14ac:dyDescent="0.25">
      <c r="A14" s="9"/>
      <c r="B14" s="12"/>
      <c r="C14" s="9"/>
      <c r="D14" s="9"/>
      <c r="E14" s="9"/>
      <c r="F14" s="9"/>
      <c r="G14" s="9"/>
      <c r="H14" s="9"/>
    </row>
    <row r="15" spans="1:8" ht="15.75" x14ac:dyDescent="0.25">
      <c r="A15" s="9"/>
      <c r="B15" s="9"/>
      <c r="C15" s="9"/>
      <c r="D15" s="9"/>
      <c r="E15" s="9"/>
      <c r="F15" s="9"/>
      <c r="G15" s="9"/>
      <c r="H15" s="9"/>
    </row>
    <row r="16" spans="1:8" ht="15.75" x14ac:dyDescent="0.25">
      <c r="A16" s="13"/>
      <c r="B16" s="13"/>
      <c r="C16" s="13"/>
      <c r="D16" s="13"/>
      <c r="E16" s="13"/>
      <c r="F16" s="13"/>
      <c r="G16" s="13"/>
      <c r="H16" s="13"/>
    </row>
    <row r="17" spans="1:9" ht="15.75" x14ac:dyDescent="0.25">
      <c r="A17" s="13"/>
      <c r="B17" s="13"/>
      <c r="C17" s="13"/>
      <c r="D17" s="13"/>
      <c r="E17" s="13"/>
      <c r="F17" s="13"/>
      <c r="G17" s="13"/>
      <c r="H17" s="13"/>
    </row>
    <row r="18" spans="1:9" ht="15.75" x14ac:dyDescent="0.25">
      <c r="A18" s="13"/>
      <c r="B18" s="13"/>
      <c r="C18" s="13"/>
      <c r="D18" s="13"/>
      <c r="E18" s="13"/>
      <c r="F18" s="13"/>
      <c r="G18" s="13"/>
      <c r="H18" s="13"/>
    </row>
    <row r="19" spans="1:9" ht="15.75" x14ac:dyDescent="0.25">
      <c r="A19" s="13"/>
      <c r="B19" s="13"/>
      <c r="C19" s="13"/>
      <c r="D19" s="13"/>
      <c r="E19" s="13"/>
      <c r="F19" s="13"/>
      <c r="G19" s="13"/>
      <c r="H19" s="13"/>
    </row>
    <row r="20" spans="1:9" ht="15.75" x14ac:dyDescent="0.25">
      <c r="A20" s="9"/>
      <c r="B20" s="10"/>
      <c r="C20" s="10"/>
      <c r="D20" s="9"/>
      <c r="E20" s="9"/>
      <c r="F20" s="10"/>
      <c r="G20" s="10"/>
      <c r="H20" s="10"/>
    </row>
    <row r="21" spans="1:9" ht="15.75" x14ac:dyDescent="0.25">
      <c r="A21" s="9"/>
      <c r="B21" s="9"/>
      <c r="C21" s="9"/>
      <c r="D21" s="9"/>
      <c r="E21" s="9"/>
      <c r="F21" s="9"/>
      <c r="G21" s="9"/>
      <c r="H21" s="9"/>
    </row>
    <row r="22" spans="1:9" ht="15.75" x14ac:dyDescent="0.25">
      <c r="A22" s="9"/>
      <c r="B22" s="9"/>
      <c r="C22" s="9"/>
      <c r="D22" s="9"/>
      <c r="E22" s="9"/>
      <c r="F22" s="9"/>
      <c r="G22" s="9"/>
      <c r="H22" s="9"/>
    </row>
    <row r="23" spans="1:9" ht="15.75" x14ac:dyDescent="0.25">
      <c r="A23" s="14"/>
      <c r="B23" s="14"/>
      <c r="C23" s="14"/>
      <c r="D23" s="14"/>
      <c r="E23" s="14"/>
      <c r="F23" s="14"/>
      <c r="G23" s="14"/>
      <c r="H23" s="14"/>
    </row>
    <row r="24" spans="1:9" ht="15.75" x14ac:dyDescent="0.25">
      <c r="A24" s="15"/>
      <c r="B24" s="14"/>
      <c r="C24" s="14"/>
      <c r="D24" s="14"/>
      <c r="E24" s="14"/>
      <c r="F24" s="14"/>
      <c r="G24" s="14"/>
      <c r="H24" s="14"/>
    </row>
    <row r="25" spans="1:9" ht="15.75" x14ac:dyDescent="0.25">
      <c r="A25" s="15"/>
      <c r="B25" s="14"/>
      <c r="C25" s="14"/>
      <c r="D25" s="14"/>
      <c r="E25" s="14"/>
      <c r="F25" s="14"/>
      <c r="G25" s="14"/>
      <c r="H25" s="14"/>
    </row>
    <row r="26" spans="1:9" ht="15.75" x14ac:dyDescent="0.25">
      <c r="A26" s="16"/>
      <c r="B26" s="17"/>
      <c r="C26" s="17"/>
      <c r="D26" s="17"/>
      <c r="E26" s="17"/>
      <c r="F26" s="17"/>
      <c r="G26" s="17"/>
      <c r="H26" s="17"/>
    </row>
    <row r="28" spans="1:9" x14ac:dyDescent="0.25">
      <c r="A28" s="84" t="s">
        <v>48</v>
      </c>
      <c r="B28" s="85"/>
      <c r="C28" s="85"/>
      <c r="D28" s="85"/>
      <c r="E28" s="85"/>
      <c r="F28" s="85"/>
      <c r="G28" s="85"/>
      <c r="H28" s="85"/>
    </row>
    <row r="29" spans="1:9" x14ac:dyDescent="0.25">
      <c r="A29" s="86" t="s">
        <v>46</v>
      </c>
      <c r="B29" s="86"/>
      <c r="C29" s="86"/>
      <c r="D29" s="86"/>
      <c r="E29" s="86"/>
      <c r="F29" s="86"/>
      <c r="G29" s="86"/>
      <c r="H29" s="86"/>
      <c r="I29" s="23"/>
    </row>
    <row r="30" spans="1:9" x14ac:dyDescent="0.25">
      <c r="A30" s="85"/>
      <c r="B30" s="85"/>
      <c r="C30" s="85"/>
      <c r="D30" s="85"/>
      <c r="E30" s="85"/>
      <c r="F30" s="85"/>
      <c r="G30" s="85"/>
      <c r="H30" s="85"/>
      <c r="I30" s="23"/>
    </row>
    <row r="31" spans="1:9" x14ac:dyDescent="0.25">
      <c r="A31" s="85" t="s">
        <v>49</v>
      </c>
      <c r="B31" s="85"/>
      <c r="C31" s="85"/>
      <c r="D31" s="85"/>
      <c r="E31" s="85"/>
      <c r="F31" s="85"/>
      <c r="G31" s="85"/>
      <c r="H31" s="85"/>
      <c r="I31" s="23"/>
    </row>
    <row r="32" spans="1:9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4" spans="1:9" ht="12" customHeight="1" x14ac:dyDescent="0.25"/>
    <row r="38" spans="1:9" x14ac:dyDescent="0.25">
      <c r="A38" s="18"/>
      <c r="B38" s="19"/>
      <c r="C38" s="19"/>
      <c r="D38" s="19"/>
      <c r="E38" s="19"/>
      <c r="F38" s="19"/>
      <c r="G38" s="19"/>
      <c r="H38" s="19"/>
      <c r="I38" s="19"/>
    </row>
    <row r="39" spans="1:9" x14ac:dyDescent="0.25">
      <c r="A39" s="86"/>
      <c r="B39" s="87"/>
      <c r="C39" s="87"/>
      <c r="D39" s="87"/>
      <c r="E39" s="87"/>
      <c r="F39" s="87"/>
      <c r="G39" s="87"/>
      <c r="H39" s="87"/>
      <c r="I39" s="19"/>
    </row>
    <row r="40" spans="1:9" x14ac:dyDescent="0.25">
      <c r="A40" s="19"/>
      <c r="B40" s="19"/>
      <c r="C40" s="19"/>
      <c r="D40" s="19"/>
      <c r="E40" s="19"/>
      <c r="F40" s="19"/>
      <c r="G40" s="19"/>
      <c r="H40" s="19"/>
      <c r="I40" s="19"/>
    </row>
    <row r="41" spans="1:9" x14ac:dyDescent="0.25">
      <c r="A41" s="19"/>
      <c r="B41" s="19"/>
      <c r="C41" s="19"/>
      <c r="D41" s="19"/>
      <c r="E41" s="19"/>
      <c r="F41" s="19"/>
      <c r="G41" s="19"/>
      <c r="H41" s="19"/>
      <c r="I41" s="19"/>
    </row>
    <row r="43" spans="1:9" ht="12" customHeight="1" x14ac:dyDescent="0.25"/>
  </sheetData>
  <mergeCells count="4">
    <mergeCell ref="A39:H39"/>
    <mergeCell ref="A4:A5"/>
    <mergeCell ref="C4:C5"/>
    <mergeCell ref="A29:H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de viajes por colonia</vt:lpstr>
      <vt:lpstr>informe de dias activos e inact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2016-07-06T16:18:01Z</cp:lastPrinted>
  <dcterms:created xsi:type="dcterms:W3CDTF">2016-04-08T16:02:35Z</dcterms:created>
  <dcterms:modified xsi:type="dcterms:W3CDTF">2021-06-30T15:28:31Z</dcterms:modified>
</cp:coreProperties>
</file>