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0930" yWindow="0" windowWidth="15600" windowHeight="7755"/>
  </bookViews>
  <sheets>
    <sheet name="INFORME MENSUAL NOV. 2017" sheetId="7" r:id="rId1"/>
    <sheet name="INF. MENSUAL NOV 2017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7" l="1"/>
  <c r="B57" i="7"/>
  <c r="F57" i="7" s="1"/>
  <c r="F56" i="7"/>
  <c r="F55" i="7"/>
  <c r="F54" i="7"/>
  <c r="F53" i="7"/>
  <c r="F52" i="7"/>
  <c r="F51" i="7"/>
  <c r="D51" i="7"/>
  <c r="C51" i="7"/>
  <c r="F50" i="7"/>
  <c r="F48" i="7"/>
  <c r="B46" i="7"/>
  <c r="F46" i="7" s="1"/>
  <c r="F45" i="7"/>
  <c r="D45" i="7"/>
  <c r="C45" i="7"/>
  <c r="F44" i="7"/>
  <c r="D44" i="7"/>
  <c r="C44" i="7"/>
  <c r="F43" i="7"/>
  <c r="D43" i="7"/>
  <c r="C43" i="7"/>
  <c r="F42" i="7"/>
  <c r="D42" i="7"/>
  <c r="C42" i="7"/>
  <c r="F41" i="7"/>
  <c r="D41" i="7"/>
  <c r="C41" i="7"/>
  <c r="F40" i="7"/>
  <c r="D40" i="7"/>
  <c r="C40" i="7"/>
  <c r="F39" i="7"/>
  <c r="D39" i="7"/>
  <c r="C39" i="7"/>
  <c r="F38" i="7"/>
  <c r="D38" i="7"/>
  <c r="C38" i="7"/>
  <c r="F37" i="7"/>
  <c r="D37" i="7"/>
  <c r="C37" i="7"/>
  <c r="F36" i="7"/>
  <c r="D36" i="7"/>
  <c r="C36" i="7"/>
  <c r="F35" i="7"/>
  <c r="D35" i="7"/>
  <c r="C35" i="7"/>
  <c r="F34" i="7"/>
  <c r="D34" i="7"/>
  <c r="C34" i="7"/>
  <c r="F33" i="7"/>
  <c r="D33" i="7"/>
  <c r="C33" i="7"/>
  <c r="F32" i="7"/>
  <c r="D32" i="7"/>
  <c r="C32" i="7"/>
  <c r="F31" i="7"/>
  <c r="D31" i="7"/>
  <c r="C31" i="7"/>
  <c r="F30" i="7"/>
  <c r="D30" i="7"/>
  <c r="C30" i="7"/>
  <c r="F29" i="7"/>
  <c r="D29" i="7"/>
  <c r="D46" i="7" s="1"/>
  <c r="C29" i="7"/>
  <c r="F28" i="7"/>
  <c r="D28" i="7"/>
  <c r="C28" i="7"/>
  <c r="F27" i="7"/>
  <c r="D27" i="7"/>
  <c r="C27" i="7"/>
  <c r="F26" i="7"/>
  <c r="D26" i="7"/>
  <c r="C26" i="7"/>
  <c r="F25" i="7"/>
  <c r="D25" i="7"/>
  <c r="C25" i="7"/>
  <c r="F24" i="7"/>
  <c r="D24" i="7"/>
  <c r="C24" i="7"/>
  <c r="F23" i="7"/>
  <c r="D23" i="7"/>
  <c r="C23" i="7"/>
  <c r="F22" i="7"/>
  <c r="D22" i="7"/>
  <c r="C22" i="7"/>
  <c r="F21" i="7"/>
  <c r="D21" i="7"/>
  <c r="C21" i="7"/>
  <c r="F20" i="7"/>
  <c r="D20" i="7"/>
  <c r="C20" i="7"/>
  <c r="F19" i="7"/>
  <c r="D19" i="7"/>
  <c r="C19" i="7"/>
  <c r="F18" i="7"/>
  <c r="D18" i="7"/>
  <c r="C18" i="7"/>
  <c r="F17" i="7"/>
  <c r="D17" i="7"/>
  <c r="C17" i="7"/>
  <c r="F16" i="7"/>
  <c r="D16" i="7"/>
  <c r="C16" i="7"/>
  <c r="F15" i="7"/>
  <c r="D15" i="7"/>
  <c r="C15" i="7"/>
  <c r="F12" i="7"/>
  <c r="E12" i="7"/>
  <c r="B12" i="7"/>
  <c r="F11" i="7"/>
  <c r="F10" i="7"/>
  <c r="F9" i="7"/>
  <c r="D9" i="7"/>
  <c r="D12" i="7" s="1"/>
  <c r="C9" i="7"/>
  <c r="F8" i="7"/>
  <c r="D8" i="7"/>
  <c r="C8" i="7"/>
  <c r="F7" i="7"/>
  <c r="F6" i="7"/>
  <c r="D6" i="7"/>
  <c r="C6" i="7"/>
  <c r="C12" i="7" s="1"/>
  <c r="H25" i="8"/>
  <c r="G25" i="8"/>
  <c r="F25" i="8"/>
  <c r="E25" i="8"/>
  <c r="D25" i="8"/>
  <c r="C25" i="8"/>
  <c r="B25" i="8"/>
  <c r="D58" i="7" l="1"/>
  <c r="B58" i="7"/>
  <c r="F58" i="7" s="1"/>
  <c r="C46" i="7"/>
  <c r="C58" i="7" s="1"/>
</calcChain>
</file>

<file path=xl/sharedStrings.xml><?xml version="1.0" encoding="utf-8"?>
<sst xmlns="http://schemas.openxmlformats.org/spreadsheetml/2006/main" count="99" uniqueCount="85">
  <si>
    <t>VIAJES</t>
  </si>
  <si>
    <t>EL MANANTIAL</t>
  </si>
  <si>
    <t>EL SAUZ</t>
  </si>
  <si>
    <t>EL TAPATIO</t>
  </si>
  <si>
    <t>LAS POMAS</t>
  </si>
  <si>
    <t>LOS PUESTOS</t>
  </si>
  <si>
    <t>ZALATE</t>
  </si>
  <si>
    <t>LA ARENA</t>
  </si>
  <si>
    <t>TOTAL</t>
  </si>
  <si>
    <t>SAN JUAN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</si>
  <si>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</si>
  <si>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</si>
  <si>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</si>
  <si>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</si>
  <si>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</si>
  <si>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 xml:space="preserve">NIÑOS </t>
  </si>
  <si>
    <t>ADULTOS</t>
  </si>
  <si>
    <t xml:space="preserve">ADULTOS MAYORES </t>
  </si>
  <si>
    <t>DE AGUA CONSUMIDOS</t>
  </si>
  <si>
    <t>TOTAL:</t>
  </si>
  <si>
    <t>OTROS APOYOS</t>
  </si>
  <si>
    <t>CANAL 58</t>
  </si>
  <si>
    <t>SUTAJ</t>
  </si>
  <si>
    <t>GRAN TOTAL:</t>
  </si>
  <si>
    <t>EDIFICIOS PUBLICOS</t>
  </si>
  <si>
    <t>GUADALUPE EJIDAL 3RA SECC.</t>
  </si>
  <si>
    <t>EX HACIENDA DEL CUATRO</t>
  </si>
  <si>
    <t>EL TAJO</t>
  </si>
  <si>
    <t>LA CALERILLA</t>
  </si>
  <si>
    <t>BOSQUES DEL CLUB</t>
  </si>
  <si>
    <t>CEMENTERIOS</t>
  </si>
  <si>
    <t>FRANCISCO I MADERO</t>
  </si>
  <si>
    <t>HACIENDA DE VIDRIO</t>
  </si>
  <si>
    <t>LAS LIEBRES 2DA. SECCIÓN</t>
  </si>
  <si>
    <t>LOMAS DEL 4</t>
  </si>
  <si>
    <t>STOS. DE LA NACIÓN</t>
  </si>
  <si>
    <t>STA. MA. TEQUEPEXPAN</t>
  </si>
  <si>
    <t>TRANSPORTACIÓN DE AGUA POTABLE</t>
  </si>
  <si>
    <t>TOLUQUILLA</t>
  </si>
  <si>
    <t>SOLIDARIDAD</t>
  </si>
  <si>
    <t>TIERRA BLANDA</t>
  </si>
  <si>
    <t>ESCUELAS</t>
  </si>
  <si>
    <t>EL TEMPIZQUE</t>
  </si>
  <si>
    <t>ARTESANOS</t>
  </si>
  <si>
    <t>LAS JUNTAS</t>
  </si>
  <si>
    <t>DIF MICAELITA</t>
  </si>
  <si>
    <t>LOPEZ COTILLA</t>
  </si>
  <si>
    <t>CERRO DEL 4</t>
  </si>
  <si>
    <t>E. ZAPATA</t>
  </si>
  <si>
    <t>LAS LIEBRES</t>
  </si>
  <si>
    <t>LOMAS DE TLAQUEPAQUE</t>
  </si>
  <si>
    <t>PORTILLO BLANCO</t>
  </si>
  <si>
    <t>SANTA ANITA</t>
  </si>
  <si>
    <t>SAN SEBASTIANITO</t>
  </si>
  <si>
    <t>SANTIBAÑEZ</t>
  </si>
  <si>
    <t>SAN MARTIN</t>
  </si>
  <si>
    <t>TATEPOSCO</t>
  </si>
  <si>
    <t>VALLE DE LA MISERICORDIA</t>
  </si>
  <si>
    <t>EXPO. GANADERA</t>
  </si>
  <si>
    <t>RASTRO MUNICIPAL</t>
  </si>
  <si>
    <t>__________________________</t>
  </si>
  <si>
    <t>Autorizo</t>
  </si>
  <si>
    <t>Realizo</t>
  </si>
  <si>
    <t>Jefe del Departamento</t>
  </si>
  <si>
    <t>Secretaria</t>
  </si>
  <si>
    <t>C. Ricardo Melendez Romero.</t>
  </si>
  <si>
    <t>Blanca Araceli Pedroza Delgado</t>
  </si>
  <si>
    <t xml:space="preserve">                                                                                         INFORME MENSUAL DEL 01 AL   30 DE NOVIEMBRE 2017.                       </t>
  </si>
  <si>
    <t>ALAMO</t>
  </si>
  <si>
    <t>INFORME MENSUAL DEL 01 AL 30 DE NOVIEMBRE 2017 VIAJES POR PIPA,  ASI</t>
  </si>
  <si>
    <t>COMO GASTO DE COMBUSTIBLE Y DIAS ACTIVOS E INACTIVOS DE LAS UNIDADES.</t>
  </si>
  <si>
    <t xml:space="preserve"> </t>
  </si>
  <si>
    <t>ECO.</t>
  </si>
  <si>
    <t xml:space="preserve">DIAS </t>
  </si>
  <si>
    <t>INACTIVOS</t>
  </si>
  <si>
    <t xml:space="preserve">DIAS DE </t>
  </si>
  <si>
    <t>DIESEL</t>
  </si>
  <si>
    <t>GASOLINA</t>
  </si>
  <si>
    <t>GAS</t>
  </si>
  <si>
    <t>ACTIVOS</t>
  </si>
  <si>
    <t>APOYO</t>
  </si>
  <si>
    <t>LITROS</t>
  </si>
  <si>
    <t>L.P.</t>
  </si>
  <si>
    <t>8</t>
  </si>
  <si>
    <t xml:space="preserve">NOTA:  Se trabajo en promedio con 8 a 9 vehiculos (tipo pipa).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</si>
</sst>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indexed="55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1" fillId="6" borderId="14" xfId="0" applyFont="1" applyFill="1" applyBorder="1" applyAlignment="1">
      <alignment horizontal="center"/>
    </xf>
    <xf numFmtId="4" fontId="1" fillId="6" borderId="14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1" fillId="8" borderId="5" xfId="0" applyFont="1" applyFill="1" applyBorder="1" applyAlignment="1">
      <alignment horizontal="center"/>
    </xf>
    <xf numFmtId="4" fontId="1" fillId="8" borderId="5" xfId="0" applyNumberFormat="1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4" fontId="1" fillId="7" borderId="1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1" fillId="0" borderId="0" xfId="0" applyFont="1"/>
    <xf numFmtId="0" fontId="1" fillId="6" borderId="1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5" xfId="0" quotePrefix="1" applyFont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D67" sqref="D67"/>
    </sheetView>
  </sheetViews>
  <sheetFormatPr baseColWidth="10" defaultRowHeight="15" x14ac:dyDescent="0.25"/>
  <cols>
    <col min="1" max="1" width="25.7109375" customWidth="1"/>
    <col min="2" max="2" width="10.140625" bestFit="1" customWidth="1"/>
    <col min="3" max="3" width="10.28515625" customWidth="1"/>
    <col min="4" max="4" width="9.5703125" customWidth="1"/>
    <col min="5" max="5" width="18" customWidth="1"/>
    <col min="6" max="6" width="20.85546875" customWidth="1"/>
  </cols>
  <sheetData>
    <row r="1" spans="1:6" x14ac:dyDescent="0.25">
      <c r="A1" s="46" t="s">
        <v>37</v>
      </c>
      <c r="B1" s="46"/>
    </row>
    <row r="2" spans="1:6" ht="15.75" thickBot="1" x14ac:dyDescent="0.3">
      <c r="A2" s="46"/>
      <c r="B2" s="46"/>
    </row>
    <row r="3" spans="1:6" ht="15.75" thickBot="1" x14ac:dyDescent="0.3">
      <c r="A3" s="4" t="s">
        <v>67</v>
      </c>
      <c r="B3" s="5"/>
      <c r="C3" s="5"/>
      <c r="D3" s="5"/>
      <c r="E3" s="5"/>
      <c r="F3" s="6"/>
    </row>
    <row r="4" spans="1:6" ht="15.75" thickBot="1" x14ac:dyDescent="0.3">
      <c r="A4" s="7" t="s">
        <v>10</v>
      </c>
      <c r="B4" s="8" t="s">
        <v>11</v>
      </c>
      <c r="C4" s="9" t="s">
        <v>12</v>
      </c>
      <c r="D4" s="10"/>
      <c r="E4" s="11"/>
      <c r="F4" s="37" t="s">
        <v>13</v>
      </c>
    </row>
    <row r="5" spans="1:6" ht="15.75" thickBot="1" x14ac:dyDescent="0.3">
      <c r="A5" s="12" t="s">
        <v>14</v>
      </c>
      <c r="B5" s="13" t="s">
        <v>0</v>
      </c>
      <c r="C5" s="14" t="s">
        <v>15</v>
      </c>
      <c r="D5" s="14" t="s">
        <v>16</v>
      </c>
      <c r="E5" s="14" t="s">
        <v>17</v>
      </c>
      <c r="F5" s="38" t="s">
        <v>18</v>
      </c>
    </row>
    <row r="6" spans="1:6" x14ac:dyDescent="0.25">
      <c r="A6" s="2" t="s">
        <v>1</v>
      </c>
      <c r="B6" s="15">
        <v>0</v>
      </c>
      <c r="C6" s="16">
        <f>B6*4</f>
        <v>0</v>
      </c>
      <c r="D6" s="17">
        <f>B6*3</f>
        <v>0</v>
      </c>
      <c r="E6" s="17">
        <v>2</v>
      </c>
      <c r="F6" s="18">
        <f t="shared" ref="F6:F11" si="0">B6*10000</f>
        <v>0</v>
      </c>
    </row>
    <row r="7" spans="1:6" x14ac:dyDescent="0.25">
      <c r="A7" s="2" t="s">
        <v>2</v>
      </c>
      <c r="B7" s="19">
        <v>33</v>
      </c>
      <c r="C7" s="16">
        <v>348</v>
      </c>
      <c r="D7" s="50">
        <v>268</v>
      </c>
      <c r="E7" s="20">
        <v>108</v>
      </c>
      <c r="F7" s="18">
        <f t="shared" si="0"/>
        <v>330000</v>
      </c>
    </row>
    <row r="8" spans="1:6" x14ac:dyDescent="0.25">
      <c r="A8" s="1" t="s">
        <v>3</v>
      </c>
      <c r="B8" s="19">
        <v>29</v>
      </c>
      <c r="C8" s="21">
        <f>B8*4</f>
        <v>116</v>
      </c>
      <c r="D8" s="17">
        <f>B8*3</f>
        <v>87</v>
      </c>
      <c r="E8" s="20">
        <v>6</v>
      </c>
      <c r="F8" s="18">
        <f t="shared" si="0"/>
        <v>290000</v>
      </c>
    </row>
    <row r="9" spans="1:6" x14ac:dyDescent="0.25">
      <c r="A9" s="2" t="s">
        <v>4</v>
      </c>
      <c r="B9" s="19">
        <v>5</v>
      </c>
      <c r="C9" s="16">
        <f>B9*4</f>
        <v>20</v>
      </c>
      <c r="D9" s="50">
        <f>B9*3</f>
        <v>15</v>
      </c>
      <c r="E9" s="20">
        <v>0</v>
      </c>
      <c r="F9" s="18">
        <f t="shared" si="0"/>
        <v>50000</v>
      </c>
    </row>
    <row r="10" spans="1:6" x14ac:dyDescent="0.25">
      <c r="A10" s="2" t="s">
        <v>9</v>
      </c>
      <c r="B10" s="19">
        <v>114</v>
      </c>
      <c r="C10" s="16">
        <v>336</v>
      </c>
      <c r="D10" s="20">
        <v>349</v>
      </c>
      <c r="E10" s="20">
        <v>44</v>
      </c>
      <c r="F10" s="22">
        <f t="shared" si="0"/>
        <v>1140000</v>
      </c>
    </row>
    <row r="11" spans="1:6" ht="15.75" thickBot="1" x14ac:dyDescent="0.3">
      <c r="A11" s="3" t="s">
        <v>6</v>
      </c>
      <c r="B11" s="23">
        <v>237</v>
      </c>
      <c r="C11" s="21">
        <v>533</v>
      </c>
      <c r="D11" s="25">
        <v>684</v>
      </c>
      <c r="E11" s="25">
        <v>25</v>
      </c>
      <c r="F11" s="24">
        <f t="shared" si="0"/>
        <v>2370000</v>
      </c>
    </row>
    <row r="12" spans="1:6" ht="15.75" thickBot="1" x14ac:dyDescent="0.3">
      <c r="A12" s="26" t="s">
        <v>19</v>
      </c>
      <c r="B12" s="27">
        <f>SUM(B6:B11)</f>
        <v>418</v>
      </c>
      <c r="C12" s="27">
        <f>SUM(C6:C11)</f>
        <v>1353</v>
      </c>
      <c r="D12" s="27">
        <f>SUM(D6:D11)</f>
        <v>1403</v>
      </c>
      <c r="E12" s="27">
        <f>SUM(E6:E11)</f>
        <v>185</v>
      </c>
      <c r="F12" s="28">
        <f>SUM(F6:F11)</f>
        <v>4180000</v>
      </c>
    </row>
    <row r="13" spans="1:6" ht="15.75" thickBot="1" x14ac:dyDescent="0.3">
      <c r="A13" s="29"/>
      <c r="B13" s="51" t="s">
        <v>11</v>
      </c>
      <c r="C13" s="52" t="s">
        <v>12</v>
      </c>
      <c r="D13" s="53"/>
      <c r="E13" s="54"/>
      <c r="F13" s="51" t="s">
        <v>13</v>
      </c>
    </row>
    <row r="14" spans="1:6" x14ac:dyDescent="0.25">
      <c r="A14" s="30" t="s">
        <v>14</v>
      </c>
      <c r="B14" s="55" t="s">
        <v>0</v>
      </c>
      <c r="C14" s="51" t="s">
        <v>15</v>
      </c>
      <c r="D14" s="51" t="s">
        <v>16</v>
      </c>
      <c r="E14" s="51" t="s">
        <v>17</v>
      </c>
      <c r="F14" s="55" t="s">
        <v>18</v>
      </c>
    </row>
    <row r="15" spans="1:6" x14ac:dyDescent="0.25">
      <c r="A15" s="49" t="s">
        <v>43</v>
      </c>
      <c r="B15" s="56">
        <v>0</v>
      </c>
      <c r="C15" s="17">
        <f t="shared" ref="C15:C46" si="1">B15*4</f>
        <v>0</v>
      </c>
      <c r="D15" s="57">
        <f t="shared" ref="D15:D45" si="2">B15*3</f>
        <v>0</v>
      </c>
      <c r="E15" s="17">
        <v>0</v>
      </c>
      <c r="F15" s="36">
        <f t="shared" ref="F15:F46" si="3">B15*10000</f>
        <v>0</v>
      </c>
    </row>
    <row r="16" spans="1:6" x14ac:dyDescent="0.25">
      <c r="A16" s="42" t="s">
        <v>21</v>
      </c>
      <c r="B16" s="56">
        <v>4</v>
      </c>
      <c r="C16" s="17">
        <f t="shared" si="1"/>
        <v>16</v>
      </c>
      <c r="D16" s="57">
        <f t="shared" si="2"/>
        <v>12</v>
      </c>
      <c r="E16" s="17">
        <v>0</v>
      </c>
      <c r="F16" s="36">
        <f t="shared" si="3"/>
        <v>40000</v>
      </c>
    </row>
    <row r="17" spans="1:6" x14ac:dyDescent="0.25">
      <c r="A17" s="42" t="s">
        <v>47</v>
      </c>
      <c r="B17" s="56">
        <v>0</v>
      </c>
      <c r="C17" s="20">
        <f t="shared" si="1"/>
        <v>0</v>
      </c>
      <c r="D17" s="57">
        <f t="shared" si="2"/>
        <v>0</v>
      </c>
      <c r="E17" s="17">
        <v>0</v>
      </c>
      <c r="F17" s="36">
        <f t="shared" si="3"/>
        <v>0</v>
      </c>
    </row>
    <row r="18" spans="1:6" x14ac:dyDescent="0.25">
      <c r="A18" s="42" t="s">
        <v>29</v>
      </c>
      <c r="B18" s="56">
        <v>55</v>
      </c>
      <c r="C18" s="20">
        <f t="shared" si="1"/>
        <v>220</v>
      </c>
      <c r="D18" s="57">
        <f t="shared" si="2"/>
        <v>165</v>
      </c>
      <c r="E18" s="17">
        <v>0</v>
      </c>
      <c r="F18" s="36">
        <f t="shared" si="3"/>
        <v>550000</v>
      </c>
    </row>
    <row r="19" spans="1:6" x14ac:dyDescent="0.25">
      <c r="A19" s="42" t="s">
        <v>26</v>
      </c>
      <c r="B19" s="56">
        <v>19</v>
      </c>
      <c r="C19" s="20">
        <f t="shared" si="1"/>
        <v>76</v>
      </c>
      <c r="D19" s="57">
        <f t="shared" si="2"/>
        <v>57</v>
      </c>
      <c r="E19" s="17">
        <v>0</v>
      </c>
      <c r="F19" s="36">
        <f t="shared" si="3"/>
        <v>190000</v>
      </c>
    </row>
    <row r="20" spans="1:6" x14ac:dyDescent="0.25">
      <c r="A20" s="42" t="s">
        <v>27</v>
      </c>
      <c r="B20" s="56">
        <v>24</v>
      </c>
      <c r="C20" s="20">
        <f t="shared" si="1"/>
        <v>96</v>
      </c>
      <c r="D20" s="57">
        <f t="shared" si="2"/>
        <v>72</v>
      </c>
      <c r="E20" s="17">
        <v>2</v>
      </c>
      <c r="F20" s="36">
        <f t="shared" si="3"/>
        <v>240000</v>
      </c>
    </row>
    <row r="21" spans="1:6" x14ac:dyDescent="0.25">
      <c r="A21" s="42" t="s">
        <v>42</v>
      </c>
      <c r="B21" s="56">
        <v>8</v>
      </c>
      <c r="C21" s="20">
        <f t="shared" si="1"/>
        <v>32</v>
      </c>
      <c r="D21" s="57">
        <f t="shared" si="2"/>
        <v>24</v>
      </c>
      <c r="E21" s="17">
        <v>2</v>
      </c>
      <c r="F21" s="36">
        <f t="shared" si="3"/>
        <v>80000</v>
      </c>
    </row>
    <row r="22" spans="1:6" x14ac:dyDescent="0.25">
      <c r="A22" s="42" t="s">
        <v>48</v>
      </c>
      <c r="B22" s="56">
        <v>0</v>
      </c>
      <c r="C22" s="20">
        <f t="shared" si="1"/>
        <v>0</v>
      </c>
      <c r="D22" s="57">
        <f t="shared" si="2"/>
        <v>0</v>
      </c>
      <c r="E22" s="17">
        <v>2</v>
      </c>
      <c r="F22" s="36">
        <f t="shared" si="3"/>
        <v>0</v>
      </c>
    </row>
    <row r="23" spans="1:6" x14ac:dyDescent="0.25">
      <c r="A23" s="42" t="s">
        <v>31</v>
      </c>
      <c r="B23" s="56">
        <v>6</v>
      </c>
      <c r="C23" s="20">
        <f t="shared" si="1"/>
        <v>24</v>
      </c>
      <c r="D23" s="57">
        <f t="shared" si="2"/>
        <v>18</v>
      </c>
      <c r="E23" s="17">
        <v>2</v>
      </c>
      <c r="F23" s="36">
        <f t="shared" si="3"/>
        <v>60000</v>
      </c>
    </row>
    <row r="24" spans="1:6" x14ac:dyDescent="0.25">
      <c r="A24" s="39" t="s">
        <v>25</v>
      </c>
      <c r="B24" s="56">
        <v>1</v>
      </c>
      <c r="C24" s="20">
        <f t="shared" si="1"/>
        <v>4</v>
      </c>
      <c r="D24" s="57">
        <f t="shared" si="2"/>
        <v>3</v>
      </c>
      <c r="E24" s="17">
        <v>0</v>
      </c>
      <c r="F24" s="36">
        <f t="shared" si="3"/>
        <v>10000</v>
      </c>
    </row>
    <row r="25" spans="1:6" x14ac:dyDescent="0.25">
      <c r="A25" s="39" t="s">
        <v>32</v>
      </c>
      <c r="B25" s="56">
        <v>5</v>
      </c>
      <c r="C25" s="20">
        <f t="shared" si="1"/>
        <v>20</v>
      </c>
      <c r="D25" s="57">
        <f t="shared" si="2"/>
        <v>15</v>
      </c>
      <c r="E25" s="17">
        <v>0</v>
      </c>
      <c r="F25" s="36">
        <f t="shared" si="3"/>
        <v>50000</v>
      </c>
    </row>
    <row r="26" spans="1:6" x14ac:dyDescent="0.25">
      <c r="A26" s="2" t="s">
        <v>7</v>
      </c>
      <c r="B26" s="19">
        <v>8</v>
      </c>
      <c r="C26" s="20">
        <f t="shared" si="1"/>
        <v>32</v>
      </c>
      <c r="D26" s="57">
        <f t="shared" si="2"/>
        <v>24</v>
      </c>
      <c r="E26" s="20">
        <v>1</v>
      </c>
      <c r="F26" s="36">
        <f t="shared" si="3"/>
        <v>80000</v>
      </c>
    </row>
    <row r="27" spans="1:6" x14ac:dyDescent="0.25">
      <c r="A27" s="2" t="s">
        <v>28</v>
      </c>
      <c r="B27" s="19">
        <v>8</v>
      </c>
      <c r="C27" s="20">
        <f t="shared" si="1"/>
        <v>32</v>
      </c>
      <c r="D27" s="57">
        <f t="shared" si="2"/>
        <v>24</v>
      </c>
      <c r="E27" s="20">
        <v>0</v>
      </c>
      <c r="F27" s="36">
        <f t="shared" si="3"/>
        <v>80000</v>
      </c>
    </row>
    <row r="28" spans="1:6" x14ac:dyDescent="0.25">
      <c r="A28" s="2" t="s">
        <v>49</v>
      </c>
      <c r="B28" s="19">
        <v>12</v>
      </c>
      <c r="C28" s="20">
        <f t="shared" si="1"/>
        <v>48</v>
      </c>
      <c r="D28" s="57">
        <f t="shared" si="2"/>
        <v>36</v>
      </c>
      <c r="E28" s="20">
        <v>0</v>
      </c>
      <c r="F28" s="36">
        <f t="shared" si="3"/>
        <v>120000</v>
      </c>
    </row>
    <row r="29" spans="1:6" x14ac:dyDescent="0.25">
      <c r="A29" s="2" t="s">
        <v>33</v>
      </c>
      <c r="B29" s="19">
        <v>19</v>
      </c>
      <c r="C29" s="20">
        <f t="shared" si="1"/>
        <v>76</v>
      </c>
      <c r="D29" s="57">
        <f t="shared" si="2"/>
        <v>57</v>
      </c>
      <c r="E29" s="20">
        <v>0</v>
      </c>
      <c r="F29" s="36">
        <f t="shared" si="3"/>
        <v>190000</v>
      </c>
    </row>
    <row r="30" spans="1:6" x14ac:dyDescent="0.25">
      <c r="A30" s="2" t="s">
        <v>44</v>
      </c>
      <c r="B30" s="19">
        <v>2</v>
      </c>
      <c r="C30" s="20">
        <f t="shared" si="1"/>
        <v>8</v>
      </c>
      <c r="D30" s="57">
        <f t="shared" si="2"/>
        <v>6</v>
      </c>
      <c r="E30" s="20">
        <v>0</v>
      </c>
      <c r="F30" s="36">
        <f t="shared" si="3"/>
        <v>20000</v>
      </c>
    </row>
    <row r="31" spans="1:6" x14ac:dyDescent="0.25">
      <c r="A31" s="2" t="s">
        <v>34</v>
      </c>
      <c r="B31" s="19">
        <v>2</v>
      </c>
      <c r="C31" s="20">
        <f t="shared" si="1"/>
        <v>8</v>
      </c>
      <c r="D31" s="57">
        <f t="shared" si="2"/>
        <v>6</v>
      </c>
      <c r="E31" s="20">
        <v>0</v>
      </c>
      <c r="F31" s="36">
        <f t="shared" si="3"/>
        <v>20000</v>
      </c>
    </row>
    <row r="32" spans="1:6" x14ac:dyDescent="0.25">
      <c r="A32" s="2" t="s">
        <v>50</v>
      </c>
      <c r="B32" s="19">
        <v>0</v>
      </c>
      <c r="C32" s="20">
        <f t="shared" si="1"/>
        <v>0</v>
      </c>
      <c r="D32" s="57">
        <f t="shared" si="2"/>
        <v>0</v>
      </c>
      <c r="E32" s="20">
        <v>0</v>
      </c>
      <c r="F32" s="36">
        <f t="shared" si="3"/>
        <v>0</v>
      </c>
    </row>
    <row r="33" spans="1:6" x14ac:dyDescent="0.25">
      <c r="A33" s="2" t="s">
        <v>5</v>
      </c>
      <c r="B33" s="19">
        <v>4</v>
      </c>
      <c r="C33" s="20">
        <f t="shared" si="1"/>
        <v>16</v>
      </c>
      <c r="D33" s="57">
        <f t="shared" si="2"/>
        <v>12</v>
      </c>
      <c r="E33" s="20">
        <v>0</v>
      </c>
      <c r="F33" s="36">
        <f t="shared" si="3"/>
        <v>40000</v>
      </c>
    </row>
    <row r="34" spans="1:6" x14ac:dyDescent="0.25">
      <c r="A34" s="45" t="s">
        <v>51</v>
      </c>
      <c r="B34" s="23">
        <v>1</v>
      </c>
      <c r="C34" s="21">
        <f t="shared" si="1"/>
        <v>4</v>
      </c>
      <c r="D34" s="57">
        <f t="shared" si="2"/>
        <v>3</v>
      </c>
      <c r="E34" s="20">
        <v>0</v>
      </c>
      <c r="F34" s="36">
        <f t="shared" si="3"/>
        <v>10000</v>
      </c>
    </row>
    <row r="35" spans="1:6" x14ac:dyDescent="0.25">
      <c r="A35" s="45" t="s">
        <v>52</v>
      </c>
      <c r="B35" s="23">
        <v>0</v>
      </c>
      <c r="C35" s="21">
        <f t="shared" si="1"/>
        <v>0</v>
      </c>
      <c r="D35" s="57">
        <f t="shared" si="2"/>
        <v>0</v>
      </c>
      <c r="E35" s="20">
        <v>0</v>
      </c>
      <c r="F35" s="36">
        <f t="shared" si="3"/>
        <v>0</v>
      </c>
    </row>
    <row r="36" spans="1:6" x14ac:dyDescent="0.25">
      <c r="A36" s="45" t="s">
        <v>35</v>
      </c>
      <c r="B36" s="23">
        <v>2</v>
      </c>
      <c r="C36" s="21">
        <f t="shared" si="1"/>
        <v>8</v>
      </c>
      <c r="D36" s="57">
        <f t="shared" si="2"/>
        <v>6</v>
      </c>
      <c r="E36" s="20">
        <v>0</v>
      </c>
      <c r="F36" s="36">
        <f t="shared" si="3"/>
        <v>20000</v>
      </c>
    </row>
    <row r="37" spans="1:6" x14ac:dyDescent="0.25">
      <c r="A37" s="45" t="s">
        <v>36</v>
      </c>
      <c r="B37" s="23">
        <v>10</v>
      </c>
      <c r="C37" s="21">
        <f t="shared" si="1"/>
        <v>40</v>
      </c>
      <c r="D37" s="57">
        <f t="shared" si="2"/>
        <v>30</v>
      </c>
      <c r="E37" s="20">
        <v>0</v>
      </c>
      <c r="F37" s="36">
        <f t="shared" si="3"/>
        <v>100000</v>
      </c>
    </row>
    <row r="38" spans="1:6" x14ac:dyDescent="0.25">
      <c r="A38" s="2" t="s">
        <v>53</v>
      </c>
      <c r="B38" s="23">
        <v>1</v>
      </c>
      <c r="C38" s="21">
        <f t="shared" si="1"/>
        <v>4</v>
      </c>
      <c r="D38" s="57">
        <f t="shared" si="2"/>
        <v>3</v>
      </c>
      <c r="E38" s="20">
        <v>0</v>
      </c>
      <c r="F38" s="36">
        <f t="shared" si="3"/>
        <v>10000</v>
      </c>
    </row>
    <row r="39" spans="1:6" x14ac:dyDescent="0.25">
      <c r="A39" s="61" t="s">
        <v>54</v>
      </c>
      <c r="B39" s="23">
        <v>0</v>
      </c>
      <c r="C39" s="21">
        <f t="shared" si="1"/>
        <v>0</v>
      </c>
      <c r="D39" s="57">
        <f t="shared" si="2"/>
        <v>0</v>
      </c>
      <c r="E39" s="20">
        <v>0</v>
      </c>
      <c r="F39" s="36">
        <f t="shared" si="3"/>
        <v>0</v>
      </c>
    </row>
    <row r="40" spans="1:6" x14ac:dyDescent="0.25">
      <c r="A40" s="2" t="s">
        <v>55</v>
      </c>
      <c r="B40" s="23">
        <v>0</v>
      </c>
      <c r="C40" s="21">
        <f t="shared" si="1"/>
        <v>0</v>
      </c>
      <c r="D40" s="57">
        <f t="shared" si="2"/>
        <v>0</v>
      </c>
      <c r="E40" s="25">
        <v>0</v>
      </c>
      <c r="F40" s="36">
        <f t="shared" si="3"/>
        <v>0</v>
      </c>
    </row>
    <row r="41" spans="1:6" x14ac:dyDescent="0.25">
      <c r="A41" s="2" t="s">
        <v>39</v>
      </c>
      <c r="B41" s="23">
        <v>0</v>
      </c>
      <c r="C41" s="21">
        <f t="shared" si="1"/>
        <v>0</v>
      </c>
      <c r="D41" s="57">
        <f t="shared" si="2"/>
        <v>0</v>
      </c>
      <c r="E41" s="25">
        <v>0</v>
      </c>
      <c r="F41" s="36">
        <f t="shared" si="3"/>
        <v>0</v>
      </c>
    </row>
    <row r="42" spans="1:6" x14ac:dyDescent="0.25">
      <c r="A42" s="2" t="s">
        <v>56</v>
      </c>
      <c r="B42" s="23">
        <v>0</v>
      </c>
      <c r="C42" s="21">
        <f t="shared" si="1"/>
        <v>0</v>
      </c>
      <c r="D42" s="57">
        <f t="shared" si="2"/>
        <v>0</v>
      </c>
      <c r="E42" s="25">
        <v>0</v>
      </c>
      <c r="F42" s="36">
        <f t="shared" si="3"/>
        <v>0</v>
      </c>
    </row>
    <row r="43" spans="1:6" x14ac:dyDescent="0.25">
      <c r="A43" s="2" t="s">
        <v>40</v>
      </c>
      <c r="B43" s="23">
        <v>0</v>
      </c>
      <c r="C43" s="21">
        <f t="shared" si="1"/>
        <v>0</v>
      </c>
      <c r="D43" s="57">
        <f t="shared" si="2"/>
        <v>0</v>
      </c>
      <c r="E43" s="25">
        <v>0</v>
      </c>
      <c r="F43" s="36">
        <f t="shared" si="3"/>
        <v>0</v>
      </c>
    </row>
    <row r="44" spans="1:6" x14ac:dyDescent="0.25">
      <c r="A44" s="2" t="s">
        <v>38</v>
      </c>
      <c r="B44" s="23">
        <v>2</v>
      </c>
      <c r="C44" s="21">
        <f t="shared" si="1"/>
        <v>8</v>
      </c>
      <c r="D44" s="57">
        <f t="shared" si="2"/>
        <v>6</v>
      </c>
      <c r="E44" s="25">
        <v>0</v>
      </c>
      <c r="F44" s="36">
        <f t="shared" si="3"/>
        <v>20000</v>
      </c>
    </row>
    <row r="45" spans="1:6" x14ac:dyDescent="0.25">
      <c r="A45" s="2" t="s">
        <v>57</v>
      </c>
      <c r="B45" s="23">
        <v>0</v>
      </c>
      <c r="C45" s="20">
        <f t="shared" si="1"/>
        <v>0</v>
      </c>
      <c r="D45" s="50">
        <f t="shared" si="2"/>
        <v>0</v>
      </c>
      <c r="E45" s="25">
        <v>0</v>
      </c>
      <c r="F45" s="36">
        <f t="shared" si="3"/>
        <v>0</v>
      </c>
    </row>
    <row r="46" spans="1:6" ht="15.75" thickBot="1" x14ac:dyDescent="0.3">
      <c r="A46" s="43" t="s">
        <v>19</v>
      </c>
      <c r="B46" s="40">
        <f>SUM(B15:B45)</f>
        <v>193</v>
      </c>
      <c r="C46" s="41">
        <f t="shared" si="1"/>
        <v>772</v>
      </c>
      <c r="D46" s="40">
        <f>SUM(D26:D33)</f>
        <v>165</v>
      </c>
      <c r="E46" s="40">
        <v>3</v>
      </c>
      <c r="F46" s="44">
        <f t="shared" si="3"/>
        <v>1930000</v>
      </c>
    </row>
    <row r="47" spans="1:6" x14ac:dyDescent="0.25">
      <c r="A47" s="31" t="s">
        <v>20</v>
      </c>
      <c r="B47" s="58"/>
      <c r="C47" s="58"/>
      <c r="D47" s="58"/>
      <c r="E47" s="58"/>
      <c r="F47" s="59"/>
    </row>
    <row r="48" spans="1:6" x14ac:dyDescent="0.25">
      <c r="A48" s="32" t="s">
        <v>24</v>
      </c>
      <c r="B48" s="60">
        <v>4</v>
      </c>
      <c r="C48" s="20"/>
      <c r="D48" s="20"/>
      <c r="E48" s="20"/>
      <c r="F48" s="18">
        <f t="shared" ref="F48:F58" si="4">B48*10000</f>
        <v>40000</v>
      </c>
    </row>
    <row r="49" spans="1:6" x14ac:dyDescent="0.25">
      <c r="A49" s="32" t="s">
        <v>68</v>
      </c>
      <c r="B49" s="60">
        <v>2</v>
      </c>
      <c r="C49" s="20"/>
      <c r="D49" s="20"/>
      <c r="E49" s="20"/>
      <c r="F49" s="18"/>
    </row>
    <row r="50" spans="1:6" x14ac:dyDescent="0.25">
      <c r="A50" s="32" t="s">
        <v>58</v>
      </c>
      <c r="B50" s="60">
        <v>0</v>
      </c>
      <c r="C50" s="20"/>
      <c r="D50" s="20"/>
      <c r="E50" s="20"/>
      <c r="F50" s="18">
        <f t="shared" si="4"/>
        <v>0</v>
      </c>
    </row>
    <row r="51" spans="1:6" x14ac:dyDescent="0.25">
      <c r="A51" s="2" t="s">
        <v>46</v>
      </c>
      <c r="B51" s="19">
        <v>106</v>
      </c>
      <c r="C51" s="20">
        <f>B51*4</f>
        <v>424</v>
      </c>
      <c r="D51" s="57">
        <f>B51*3</f>
        <v>318</v>
      </c>
      <c r="E51" s="20">
        <v>0</v>
      </c>
      <c r="F51" s="36">
        <f t="shared" si="4"/>
        <v>1060000</v>
      </c>
    </row>
    <row r="52" spans="1:6" x14ac:dyDescent="0.25">
      <c r="A52" s="32" t="s">
        <v>45</v>
      </c>
      <c r="B52" s="60">
        <v>1</v>
      </c>
      <c r="C52" s="20"/>
      <c r="D52" s="20"/>
      <c r="E52" s="20"/>
      <c r="F52" s="18">
        <f t="shared" si="4"/>
        <v>10000</v>
      </c>
    </row>
    <row r="53" spans="1:6" x14ac:dyDescent="0.25">
      <c r="A53" s="32" t="s">
        <v>59</v>
      </c>
      <c r="B53" s="60">
        <v>8</v>
      </c>
      <c r="C53" s="20"/>
      <c r="D53" s="20"/>
      <c r="E53" s="20"/>
      <c r="F53" s="18">
        <f t="shared" si="4"/>
        <v>80000</v>
      </c>
    </row>
    <row r="54" spans="1:6" x14ac:dyDescent="0.25">
      <c r="A54" s="32" t="s">
        <v>30</v>
      </c>
      <c r="B54" s="60">
        <v>13</v>
      </c>
      <c r="C54" s="20"/>
      <c r="D54" s="20"/>
      <c r="E54" s="20"/>
      <c r="F54" s="18">
        <f t="shared" si="4"/>
        <v>130000</v>
      </c>
    </row>
    <row r="55" spans="1:6" x14ac:dyDescent="0.25">
      <c r="A55" s="32" t="s">
        <v>41</v>
      </c>
      <c r="B55" s="60">
        <v>0</v>
      </c>
      <c r="C55" s="20"/>
      <c r="D55" s="20"/>
      <c r="E55" s="20"/>
      <c r="F55" s="18">
        <f t="shared" si="4"/>
        <v>0</v>
      </c>
    </row>
    <row r="56" spans="1:6" x14ac:dyDescent="0.25">
      <c r="A56" s="32" t="s">
        <v>22</v>
      </c>
      <c r="B56" s="60">
        <v>4</v>
      </c>
      <c r="C56" s="20"/>
      <c r="D56" s="20"/>
      <c r="E56" s="20"/>
      <c r="F56" s="18">
        <f t="shared" si="4"/>
        <v>40000</v>
      </c>
    </row>
    <row r="57" spans="1:6" ht="15.75" thickBot="1" x14ac:dyDescent="0.3">
      <c r="A57" s="33" t="s">
        <v>8</v>
      </c>
      <c r="B57" s="34">
        <f>SUM(B48:B56)</f>
        <v>138</v>
      </c>
      <c r="C57" s="34"/>
      <c r="D57" s="34"/>
      <c r="E57" s="34"/>
      <c r="F57" s="35">
        <f t="shared" si="4"/>
        <v>1380000</v>
      </c>
    </row>
    <row r="58" spans="1:6" ht="15.75" thickBot="1" x14ac:dyDescent="0.3">
      <c r="A58" s="47" t="s">
        <v>23</v>
      </c>
      <c r="B58" s="48">
        <f>B57+B46+B12</f>
        <v>749</v>
      </c>
      <c r="C58" s="48">
        <f>C46+C12</f>
        <v>2125</v>
      </c>
      <c r="D58" s="48">
        <f>D46+D12</f>
        <v>1568</v>
      </c>
      <c r="E58" s="48">
        <f>E46+E12</f>
        <v>188</v>
      </c>
      <c r="F58" s="35">
        <f t="shared" si="4"/>
        <v>7490000</v>
      </c>
    </row>
    <row r="61" spans="1:6" x14ac:dyDescent="0.25">
      <c r="A61" t="s">
        <v>60</v>
      </c>
      <c r="E61" t="s">
        <v>60</v>
      </c>
    </row>
    <row r="62" spans="1:6" x14ac:dyDescent="0.25">
      <c r="A62" t="s">
        <v>61</v>
      </c>
      <c r="E62" t="s">
        <v>62</v>
      </c>
    </row>
    <row r="63" spans="1:6" x14ac:dyDescent="0.25">
      <c r="A63" t="s">
        <v>63</v>
      </c>
      <c r="E63" t="s">
        <v>64</v>
      </c>
    </row>
    <row r="64" spans="1:6" x14ac:dyDescent="0.25">
      <c r="A64" t="s">
        <v>65</v>
      </c>
      <c r="E64" t="s">
        <v>66</v>
      </c>
    </row>
    <row r="66" spans="1:2" x14ac:dyDescent="0.25">
      <c r="A66" s="46"/>
      <c r="B66" s="46"/>
    </row>
  </sheetData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34" workbookViewId="0">
      <selection activeCell="E51" sqref="E51"/>
    </sheetView>
  </sheetViews>
  <sheetFormatPr baseColWidth="10" defaultRowHeight="15" x14ac:dyDescent="0.25"/>
  <cols>
    <col min="1" max="1" width="9.5703125" customWidth="1"/>
    <col min="2" max="2" width="9.28515625" bestFit="1" customWidth="1"/>
    <col min="3" max="3" width="11.140625" bestFit="1" customWidth="1"/>
    <col min="4" max="4" width="9" bestFit="1" customWidth="1"/>
    <col min="5" max="5" width="16.42578125" customWidth="1"/>
    <col min="6" max="6" width="13.85546875" customWidth="1"/>
    <col min="7" max="7" width="8.5703125" customWidth="1"/>
  </cols>
  <sheetData>
    <row r="1" spans="1:8" x14ac:dyDescent="0.25">
      <c r="A1" s="46" t="s">
        <v>69</v>
      </c>
      <c r="B1" s="46"/>
      <c r="C1" s="62"/>
      <c r="D1" s="62"/>
      <c r="E1" s="62"/>
      <c r="F1" s="62"/>
      <c r="G1" s="62"/>
      <c r="H1" s="62"/>
    </row>
    <row r="2" spans="1:8" x14ac:dyDescent="0.25">
      <c r="A2" s="46" t="s">
        <v>70</v>
      </c>
      <c r="B2" s="46"/>
      <c r="C2" s="46"/>
      <c r="D2" s="46"/>
      <c r="E2" s="46"/>
      <c r="F2" s="46"/>
      <c r="G2" s="46"/>
      <c r="H2" s="46" t="s">
        <v>71</v>
      </c>
    </row>
    <row r="3" spans="1:8" ht="15.75" thickBot="1" x14ac:dyDescent="0.3">
      <c r="A3" s="46"/>
      <c r="B3" s="46"/>
      <c r="C3" s="46"/>
      <c r="D3" s="46"/>
      <c r="E3" s="46"/>
      <c r="F3" s="46"/>
      <c r="G3" s="46"/>
      <c r="H3" s="46"/>
    </row>
    <row r="4" spans="1:8" ht="15.75" thickBot="1" x14ac:dyDescent="0.3">
      <c r="A4" s="79" t="s">
        <v>72</v>
      </c>
      <c r="B4" s="63" t="s">
        <v>73</v>
      </c>
      <c r="C4" s="81" t="s">
        <v>74</v>
      </c>
      <c r="D4" s="63" t="s">
        <v>75</v>
      </c>
      <c r="E4" s="64" t="s">
        <v>76</v>
      </c>
      <c r="F4" s="64" t="s">
        <v>77</v>
      </c>
      <c r="G4" s="65" t="s">
        <v>78</v>
      </c>
      <c r="H4" s="63" t="s">
        <v>0</v>
      </c>
    </row>
    <row r="5" spans="1:8" ht="15.75" thickBot="1" x14ac:dyDescent="0.3">
      <c r="A5" s="80"/>
      <c r="B5" s="66" t="s">
        <v>79</v>
      </c>
      <c r="C5" s="82"/>
      <c r="D5" s="66" t="s">
        <v>80</v>
      </c>
      <c r="E5" s="64" t="s">
        <v>81</v>
      </c>
      <c r="F5" s="64" t="s">
        <v>81</v>
      </c>
      <c r="G5" s="67" t="s">
        <v>82</v>
      </c>
      <c r="H5" s="66"/>
    </row>
    <row r="6" spans="1:8" ht="15.75" x14ac:dyDescent="0.25">
      <c r="A6" s="68" t="s">
        <v>83</v>
      </c>
      <c r="B6" s="69">
        <v>12</v>
      </c>
      <c r="C6" s="69">
        <v>8</v>
      </c>
      <c r="D6" s="69">
        <v>2</v>
      </c>
      <c r="E6" s="69">
        <v>180.358</v>
      </c>
      <c r="F6" s="69">
        <v>12</v>
      </c>
      <c r="G6" s="69"/>
      <c r="H6" s="70">
        <v>53</v>
      </c>
    </row>
    <row r="7" spans="1:8" ht="15.75" x14ac:dyDescent="0.25">
      <c r="A7" s="69">
        <v>36</v>
      </c>
      <c r="B7" s="69">
        <v>0</v>
      </c>
      <c r="C7" s="69">
        <v>20</v>
      </c>
      <c r="D7" s="69">
        <v>0</v>
      </c>
      <c r="E7" s="69">
        <v>0</v>
      </c>
      <c r="F7" s="71">
        <v>0</v>
      </c>
      <c r="G7" s="69"/>
      <c r="H7" s="70">
        <v>0</v>
      </c>
    </row>
    <row r="8" spans="1:8" ht="15.75" x14ac:dyDescent="0.25">
      <c r="A8" s="69">
        <v>37</v>
      </c>
      <c r="B8" s="69">
        <v>11</v>
      </c>
      <c r="C8" s="69">
        <v>9</v>
      </c>
      <c r="D8" s="69">
        <v>0</v>
      </c>
      <c r="E8" s="72">
        <v>378.66199999999998</v>
      </c>
      <c r="F8" s="69">
        <v>6</v>
      </c>
      <c r="G8" s="69"/>
      <c r="H8" s="70">
        <v>55</v>
      </c>
    </row>
    <row r="9" spans="1:8" ht="15.75" x14ac:dyDescent="0.25">
      <c r="A9" s="69">
        <v>38</v>
      </c>
      <c r="B9" s="69">
        <v>0</v>
      </c>
      <c r="C9" s="69">
        <v>20</v>
      </c>
      <c r="D9" s="69">
        <v>0</v>
      </c>
      <c r="E9" s="69">
        <v>0</v>
      </c>
      <c r="F9" s="69">
        <v>0</v>
      </c>
      <c r="G9" s="69"/>
      <c r="H9" s="70">
        <v>0</v>
      </c>
    </row>
    <row r="10" spans="1:8" ht="15.75" x14ac:dyDescent="0.25">
      <c r="A10" s="69">
        <v>75</v>
      </c>
      <c r="B10" s="69">
        <v>17</v>
      </c>
      <c r="C10" s="69">
        <v>3</v>
      </c>
      <c r="D10" s="69">
        <v>1</v>
      </c>
      <c r="E10" s="69">
        <v>211.441</v>
      </c>
      <c r="F10" s="69">
        <v>12</v>
      </c>
      <c r="G10" s="69"/>
      <c r="H10" s="70">
        <v>57</v>
      </c>
    </row>
    <row r="11" spans="1:8" ht="15.75" x14ac:dyDescent="0.25">
      <c r="A11" s="69">
        <v>192</v>
      </c>
      <c r="B11" s="69">
        <v>18</v>
      </c>
      <c r="C11" s="69">
        <v>2</v>
      </c>
      <c r="D11" s="69">
        <v>2</v>
      </c>
      <c r="E11" s="69">
        <v>472.226</v>
      </c>
      <c r="F11" s="69">
        <v>12</v>
      </c>
      <c r="G11" s="69"/>
      <c r="H11" s="70">
        <v>84</v>
      </c>
    </row>
    <row r="12" spans="1:8" ht="15.75" x14ac:dyDescent="0.25">
      <c r="A12" s="69">
        <v>193</v>
      </c>
      <c r="B12" s="73">
        <v>0</v>
      </c>
      <c r="C12" s="69">
        <v>20</v>
      </c>
      <c r="D12" s="69">
        <v>0</v>
      </c>
      <c r="E12" s="69">
        <v>0</v>
      </c>
      <c r="F12" s="69">
        <v>0</v>
      </c>
      <c r="G12" s="69"/>
      <c r="H12" s="69">
        <v>0</v>
      </c>
    </row>
    <row r="13" spans="1:8" ht="15.75" x14ac:dyDescent="0.25">
      <c r="A13" s="69">
        <v>194</v>
      </c>
      <c r="B13" s="69">
        <v>19</v>
      </c>
      <c r="C13" s="69">
        <v>1</v>
      </c>
      <c r="D13" s="69">
        <v>2</v>
      </c>
      <c r="E13" s="69">
        <v>379.91500000000002</v>
      </c>
      <c r="F13" s="69">
        <v>6</v>
      </c>
      <c r="G13" s="69"/>
      <c r="H13" s="69">
        <v>94</v>
      </c>
    </row>
    <row r="14" spans="1:8" ht="15.75" x14ac:dyDescent="0.25">
      <c r="A14" s="74">
        <v>275</v>
      </c>
      <c r="B14" s="74"/>
      <c r="C14" s="74"/>
      <c r="D14" s="74"/>
      <c r="E14" s="74"/>
      <c r="F14" s="74"/>
      <c r="G14" s="74"/>
      <c r="H14" s="74"/>
    </row>
    <row r="15" spans="1:8" ht="15.75" x14ac:dyDescent="0.25">
      <c r="A15" s="74">
        <v>296</v>
      </c>
      <c r="B15" s="74"/>
      <c r="C15" s="74"/>
      <c r="D15" s="74"/>
      <c r="E15" s="74"/>
      <c r="F15" s="74"/>
      <c r="G15" s="74"/>
      <c r="H15" s="74"/>
    </row>
    <row r="16" spans="1:8" ht="15.75" x14ac:dyDescent="0.25">
      <c r="A16" s="74">
        <v>292</v>
      </c>
      <c r="B16" s="74"/>
      <c r="C16" s="74"/>
      <c r="D16" s="74"/>
      <c r="E16" s="74"/>
      <c r="F16" s="74"/>
      <c r="G16" s="74">
        <v>103</v>
      </c>
      <c r="H16" s="74"/>
    </row>
    <row r="17" spans="1:8" ht="15.75" x14ac:dyDescent="0.25">
      <c r="A17" s="74">
        <v>447</v>
      </c>
      <c r="B17" s="74"/>
      <c r="C17" s="74"/>
      <c r="D17" s="74"/>
      <c r="E17" s="74"/>
      <c r="F17" s="74"/>
      <c r="G17" s="74"/>
      <c r="H17" s="74"/>
    </row>
    <row r="18" spans="1:8" ht="15.75" x14ac:dyDescent="0.25">
      <c r="A18" s="74">
        <v>1030</v>
      </c>
      <c r="B18" s="74"/>
      <c r="C18" s="74"/>
      <c r="D18" s="74"/>
      <c r="E18" s="74"/>
      <c r="F18" s="74">
        <v>100</v>
      </c>
      <c r="G18" s="74"/>
      <c r="H18" s="74"/>
    </row>
    <row r="19" spans="1:8" ht="15.75" x14ac:dyDescent="0.25">
      <c r="A19" s="69">
        <v>365</v>
      </c>
      <c r="B19" s="70">
        <v>20</v>
      </c>
      <c r="C19" s="70">
        <v>0</v>
      </c>
      <c r="D19" s="69">
        <v>2</v>
      </c>
      <c r="E19" s="69">
        <v>540.02200000000005</v>
      </c>
      <c r="F19" s="70">
        <v>12</v>
      </c>
      <c r="G19" s="70"/>
      <c r="H19" s="70">
        <v>96</v>
      </c>
    </row>
    <row r="20" spans="1:8" ht="15.75" x14ac:dyDescent="0.25">
      <c r="A20" s="69">
        <v>367</v>
      </c>
      <c r="B20" s="70">
        <v>16</v>
      </c>
      <c r="C20" s="69">
        <v>4</v>
      </c>
      <c r="D20" s="69">
        <v>1</v>
      </c>
      <c r="E20" s="69">
        <v>0</v>
      </c>
      <c r="F20" s="69">
        <v>12</v>
      </c>
      <c r="G20" s="69"/>
      <c r="H20" s="69">
        <v>64</v>
      </c>
    </row>
    <row r="21" spans="1:8" ht="15.75" x14ac:dyDescent="0.25">
      <c r="A21" s="69">
        <v>473</v>
      </c>
      <c r="B21" s="69">
        <v>0</v>
      </c>
      <c r="C21" s="69">
        <v>20</v>
      </c>
      <c r="D21" s="69">
        <v>0</v>
      </c>
      <c r="E21" s="69">
        <v>0</v>
      </c>
      <c r="F21" s="69">
        <v>0</v>
      </c>
      <c r="G21" s="69"/>
      <c r="H21" s="69">
        <v>0</v>
      </c>
    </row>
    <row r="22" spans="1:8" ht="15.75" x14ac:dyDescent="0.25">
      <c r="A22" s="75">
        <v>474</v>
      </c>
      <c r="B22" s="75">
        <v>18</v>
      </c>
      <c r="C22" s="75">
        <v>2</v>
      </c>
      <c r="D22" s="69">
        <v>1</v>
      </c>
      <c r="E22" s="75">
        <v>360.036</v>
      </c>
      <c r="F22" s="75">
        <v>12</v>
      </c>
      <c r="G22" s="75"/>
      <c r="H22" s="75">
        <v>86</v>
      </c>
    </row>
    <row r="23" spans="1:8" ht="15.75" x14ac:dyDescent="0.25">
      <c r="A23" s="76">
        <v>475</v>
      </c>
      <c r="B23" s="75">
        <v>20</v>
      </c>
      <c r="C23" s="75">
        <v>0</v>
      </c>
      <c r="D23" s="69">
        <v>2</v>
      </c>
      <c r="E23" s="75">
        <v>321.18700000000001</v>
      </c>
      <c r="F23" s="75">
        <v>12</v>
      </c>
      <c r="G23" s="75"/>
      <c r="H23" s="75">
        <v>84</v>
      </c>
    </row>
    <row r="24" spans="1:8" ht="15.75" x14ac:dyDescent="0.25">
      <c r="A24" s="76">
        <v>484</v>
      </c>
      <c r="B24" s="75">
        <v>19</v>
      </c>
      <c r="C24" s="75">
        <v>1</v>
      </c>
      <c r="D24" s="69">
        <v>2</v>
      </c>
      <c r="E24" s="75">
        <v>360</v>
      </c>
      <c r="F24" s="75">
        <v>6</v>
      </c>
      <c r="G24" s="75"/>
      <c r="H24" s="75">
        <v>76</v>
      </c>
    </row>
    <row r="25" spans="1:8" ht="15.75" x14ac:dyDescent="0.25">
      <c r="A25" s="77" t="s">
        <v>8</v>
      </c>
      <c r="B25" s="78">
        <f t="shared" ref="B25:G25" si="0">SUM(B6:B24)</f>
        <v>170</v>
      </c>
      <c r="C25" s="78">
        <f t="shared" si="0"/>
        <v>110</v>
      </c>
      <c r="D25" s="78">
        <f t="shared" si="0"/>
        <v>15</v>
      </c>
      <c r="E25" s="78">
        <f>SUM(E6:E24)</f>
        <v>3203.8469999999998</v>
      </c>
      <c r="F25" s="78">
        <f>SUM(F6:F24)</f>
        <v>202</v>
      </c>
      <c r="G25" s="78">
        <f t="shared" si="0"/>
        <v>103</v>
      </c>
      <c r="H25" s="78">
        <f>SUM(H6:H24)</f>
        <v>749</v>
      </c>
    </row>
    <row r="27" spans="1:8" x14ac:dyDescent="0.25">
      <c r="A27" t="s">
        <v>84</v>
      </c>
    </row>
  </sheetData>
  <mergeCells count="2">
    <mergeCell ref="A4:A5"/>
    <mergeCell ref="C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MENSUAL NOV. 2017</vt:lpstr>
      <vt:lpstr>INF. MENSUAL NOV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Amalia Sandoval Aguilera</cp:lastModifiedBy>
  <cp:lastPrinted>2017-10-09T15:24:56Z</cp:lastPrinted>
  <dcterms:created xsi:type="dcterms:W3CDTF">2016-04-08T16:02:35Z</dcterms:created>
  <dcterms:modified xsi:type="dcterms:W3CDTF">2017-12-06T19:22:14Z</dcterms:modified>
</cp:coreProperties>
</file>