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15360" windowHeight="8745"/>
  </bookViews>
  <sheets>
    <sheet name="Informe de viajes por colonia" sheetId="1" r:id="rId1"/>
    <sheet name="informe de dias activos e inac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2" l="1"/>
  <c r="G24" i="2"/>
  <c r="F24" i="2"/>
  <c r="E24" i="2"/>
  <c r="D24" i="2"/>
  <c r="C24" i="2"/>
  <c r="B24" i="2"/>
  <c r="B46" i="1" l="1"/>
  <c r="B47" i="1" s="1"/>
  <c r="F47" i="1" s="1"/>
  <c r="F45" i="1"/>
  <c r="F44" i="1"/>
  <c r="F43" i="1"/>
  <c r="E41" i="1"/>
  <c r="E47" i="1" s="1"/>
  <c r="B41" i="1"/>
  <c r="C41" i="1" s="1"/>
  <c r="F40" i="1"/>
  <c r="D40" i="1"/>
  <c r="C40" i="1"/>
  <c r="F39" i="1"/>
  <c r="D39" i="1"/>
  <c r="C39" i="1"/>
  <c r="F38" i="1"/>
  <c r="D38" i="1"/>
  <c r="C38" i="1"/>
  <c r="F37" i="1"/>
  <c r="D37" i="1"/>
  <c r="C37" i="1"/>
  <c r="F36" i="1"/>
  <c r="D36" i="1"/>
  <c r="C36" i="1"/>
  <c r="F35" i="1"/>
  <c r="D35" i="1"/>
  <c r="C35" i="1"/>
  <c r="F34" i="1"/>
  <c r="D34" i="1"/>
  <c r="C34" i="1"/>
  <c r="F33" i="1"/>
  <c r="D33" i="1"/>
  <c r="C33" i="1"/>
  <c r="F32" i="1"/>
  <c r="D32" i="1"/>
  <c r="C32" i="1"/>
  <c r="F31" i="1"/>
  <c r="D31" i="1"/>
  <c r="C31" i="1"/>
  <c r="F30" i="1"/>
  <c r="D30" i="1"/>
  <c r="C30" i="1"/>
  <c r="F29" i="1"/>
  <c r="D29" i="1"/>
  <c r="C29" i="1"/>
  <c r="F28" i="1"/>
  <c r="D28" i="1"/>
  <c r="C28" i="1"/>
  <c r="F27" i="1"/>
  <c r="D27" i="1"/>
  <c r="C27" i="1"/>
  <c r="F26" i="1"/>
  <c r="D26" i="1"/>
  <c r="C26" i="1"/>
  <c r="F25" i="1"/>
  <c r="D25" i="1"/>
  <c r="C25" i="1"/>
  <c r="F24" i="1"/>
  <c r="D24" i="1"/>
  <c r="C24" i="1"/>
  <c r="F23" i="1"/>
  <c r="D23" i="1"/>
  <c r="C23" i="1"/>
  <c r="F22" i="1"/>
  <c r="D22" i="1"/>
  <c r="C22" i="1"/>
  <c r="F21" i="1"/>
  <c r="D21" i="1"/>
  <c r="D41" i="1" s="1"/>
  <c r="D47" i="1" s="1"/>
  <c r="C21" i="1"/>
  <c r="F20" i="1"/>
  <c r="D20" i="1"/>
  <c r="C20" i="1"/>
  <c r="F19" i="1"/>
  <c r="D19" i="1"/>
  <c r="C19" i="1"/>
  <c r="F18" i="1"/>
  <c r="D18" i="1"/>
  <c r="C18" i="1"/>
  <c r="E15" i="1"/>
  <c r="B15" i="1"/>
  <c r="F14" i="1"/>
  <c r="F13" i="1"/>
  <c r="D13" i="1"/>
  <c r="C13" i="1"/>
  <c r="F12" i="1"/>
  <c r="F11" i="1"/>
  <c r="D11" i="1"/>
  <c r="C11" i="1"/>
  <c r="F10" i="1"/>
  <c r="F9" i="1"/>
  <c r="D9" i="1"/>
  <c r="C9" i="1"/>
  <c r="F8" i="1"/>
  <c r="D8" i="1"/>
  <c r="C8" i="1"/>
  <c r="F7" i="1"/>
  <c r="F15" i="1" s="1"/>
  <c r="F6" i="1"/>
  <c r="D6" i="1"/>
  <c r="D15" i="1" s="1"/>
  <c r="C6" i="1"/>
  <c r="C15" i="1" s="1"/>
  <c r="C47" i="1" l="1"/>
  <c r="F41" i="1"/>
  <c r="F46" i="1"/>
</calcChain>
</file>

<file path=xl/sharedStrings.xml><?xml version="1.0" encoding="utf-8"?>
<sst xmlns="http://schemas.openxmlformats.org/spreadsheetml/2006/main" count="105" uniqueCount="85">
  <si>
    <t xml:space="preserve"> </t>
  </si>
  <si>
    <t>VIAJES</t>
  </si>
  <si>
    <t>EL MANANTIAL</t>
  </si>
  <si>
    <t>EL SAUZ</t>
  </si>
  <si>
    <t>EL TAPATIO</t>
  </si>
  <si>
    <t>GPE. EJIDAL 3RA SECCION</t>
  </si>
  <si>
    <t>LAS POMAS</t>
  </si>
  <si>
    <t>LOS PUESTOS</t>
  </si>
  <si>
    <t>SAN SEBASTIANITO</t>
  </si>
  <si>
    <t>ZALATE</t>
  </si>
  <si>
    <t>EL TAJO</t>
  </si>
  <si>
    <t>EX- HDAS DEL 4</t>
  </si>
  <si>
    <t>HDA.  DE VIDRIO</t>
  </si>
  <si>
    <t>LA ARENA</t>
  </si>
  <si>
    <t>PORTILLO BLANCO</t>
  </si>
  <si>
    <t>TOTAL</t>
  </si>
  <si>
    <t>LIEBRES 2DA. SECCIÓN</t>
  </si>
  <si>
    <t>EL VERDE</t>
  </si>
  <si>
    <t>LA CALERILLA</t>
  </si>
  <si>
    <t>SAN JUAN</t>
  </si>
  <si>
    <t>FRANCISCO I MADERO</t>
  </si>
  <si>
    <t>TRANSPORTACION DE AGUA POT. EN PIPAS</t>
  </si>
  <si>
    <t>COLONIAS SERVICIO CONTINUO</t>
  </si>
  <si>
    <t>TOTAL DE</t>
  </si>
  <si>
    <t xml:space="preserve">                                                   GENTES  BENEFICIADAS</t>
  </si>
  <si>
    <t xml:space="preserve">CANTIDAD DE LITROS  </t>
  </si>
  <si>
    <t xml:space="preserve">    COLONIA</t>
  </si>
  <si>
    <t xml:space="preserve">NIÑOS </t>
  </si>
  <si>
    <t>ADULTOS</t>
  </si>
  <si>
    <t xml:space="preserve">ADULTOS MAYORES </t>
  </si>
  <si>
    <t>DE AGUA CONSUMIDOS</t>
  </si>
  <si>
    <t>TOTAL:</t>
  </si>
  <si>
    <t>SENTIMIENTOS DE LA NACIÓN</t>
  </si>
  <si>
    <t>OTROS APOYOS</t>
  </si>
  <si>
    <t>CANAL 58</t>
  </si>
  <si>
    <t>SUTAJ</t>
  </si>
  <si>
    <t>CEMENTERIO</t>
  </si>
  <si>
    <t>GRAN TOTAL:</t>
  </si>
  <si>
    <t>LOMAS DE 4</t>
  </si>
  <si>
    <t>COMO GASTO DE COMBUSTIBLE Y DIAS ACTIVOS E INACTIVOS DE LAS UNIDADES.</t>
  </si>
  <si>
    <t>ECO.</t>
  </si>
  <si>
    <t xml:space="preserve">DIAS </t>
  </si>
  <si>
    <t>INACTIVOS</t>
  </si>
  <si>
    <t xml:space="preserve">DIAS DE </t>
  </si>
  <si>
    <t>DIESEL</t>
  </si>
  <si>
    <t>GASOLINA</t>
  </si>
  <si>
    <t>GAS</t>
  </si>
  <si>
    <t>ACTIVOS</t>
  </si>
  <si>
    <t>APOYO</t>
  </si>
  <si>
    <t>LITROS</t>
  </si>
  <si>
    <t>L.P.</t>
  </si>
  <si>
    <t>13/8</t>
  </si>
  <si>
    <t>59/36</t>
  </si>
  <si>
    <t>60/037</t>
  </si>
  <si>
    <t>61/038</t>
  </si>
  <si>
    <t>137/075</t>
  </si>
  <si>
    <t>330/192</t>
  </si>
  <si>
    <t>331/193</t>
  </si>
  <si>
    <t>332/194</t>
  </si>
  <si>
    <t>602/365</t>
  </si>
  <si>
    <t>604/367</t>
  </si>
  <si>
    <t>971/473</t>
  </si>
  <si>
    <t>972/474</t>
  </si>
  <si>
    <t>973/475</t>
  </si>
  <si>
    <t>989/484</t>
  </si>
  <si>
    <t>EMILIANO ZAPATA</t>
  </si>
  <si>
    <t>LIEBRES</t>
  </si>
  <si>
    <t>TATEPOSCO</t>
  </si>
  <si>
    <t>TOLUQUILLA</t>
  </si>
  <si>
    <t>EDIFICIOS PUBLICOS</t>
  </si>
  <si>
    <t>__________________________</t>
  </si>
  <si>
    <t>Autorizo</t>
  </si>
  <si>
    <t>Jefe del Departamento</t>
  </si>
  <si>
    <t>C. Ricardo Melendez Romero.</t>
  </si>
  <si>
    <t>Realizo</t>
  </si>
  <si>
    <t>Blanca Araceli Pedroza Delgado</t>
  </si>
  <si>
    <t xml:space="preserve">                                                                            RELACION DE VIAJES POR COLONIA DEL 01 AL 31 DE  ENERO  2017</t>
  </si>
  <si>
    <t>CERRO DEL 4</t>
  </si>
  <si>
    <t>EL VERGEL</t>
  </si>
  <si>
    <t>LAS BARITAS</t>
  </si>
  <si>
    <t>LIEBRES 3RA. SECCIÓN</t>
  </si>
  <si>
    <t>MICAELITA</t>
  </si>
  <si>
    <t>SAN MARTIN</t>
  </si>
  <si>
    <t>SANTA ANITA</t>
  </si>
  <si>
    <t>INFORME QUINCENAL DEL 01 AL 31| DE ENERO 2017 VIAJES POR PIPA,  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</si>
</sst>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color indexed="55"/>
      <name val="Arial"/>
      <family val="2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3" fillId="0" borderId="5" xfId="0" applyFont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0" xfId="0" applyFont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5" xfId="0" quotePrefix="1" applyFont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2" fillId="0" borderId="10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left"/>
    </xf>
    <xf numFmtId="0" fontId="7" fillId="6" borderId="3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7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8" borderId="17" xfId="0" applyFont="1" applyFill="1" applyBorder="1" applyAlignment="1">
      <alignment horizontal="left"/>
    </xf>
    <xf numFmtId="0" fontId="2" fillId="8" borderId="17" xfId="0" applyFont="1" applyFill="1" applyBorder="1" applyAlignment="1">
      <alignment horizontal="center"/>
    </xf>
    <xf numFmtId="4" fontId="2" fillId="8" borderId="17" xfId="0" applyNumberFormat="1" applyFont="1" applyFill="1" applyBorder="1" applyAlignment="1">
      <alignment horizontal="center"/>
    </xf>
    <xf numFmtId="0" fontId="6" fillId="5" borderId="2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center"/>
    </xf>
    <xf numFmtId="0" fontId="7" fillId="5" borderId="22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3" fillId="9" borderId="17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3" fillId="7" borderId="25" xfId="0" applyFont="1" applyFill="1" applyBorder="1" applyAlignment="1">
      <alignment horizontal="left"/>
    </xf>
    <xf numFmtId="4" fontId="2" fillId="2" borderId="5" xfId="0" applyNumberFormat="1" applyFont="1" applyFill="1" applyBorder="1" applyAlignment="1">
      <alignment horizontal="center"/>
    </xf>
    <xf numFmtId="0" fontId="3" fillId="8" borderId="7" xfId="0" applyFont="1" applyFill="1" applyBorder="1" applyAlignment="1">
      <alignment horizontal="left"/>
    </xf>
    <xf numFmtId="0" fontId="2" fillId="10" borderId="5" xfId="0" applyFont="1" applyFill="1" applyBorder="1" applyAlignment="1">
      <alignment horizontal="center"/>
    </xf>
    <xf numFmtId="4" fontId="2" fillId="10" borderId="5" xfId="0" applyNumberFormat="1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center"/>
    </xf>
    <xf numFmtId="0" fontId="0" fillId="2" borderId="0" xfId="0" applyFill="1"/>
    <xf numFmtId="0" fontId="3" fillId="0" borderId="19" xfId="0" applyFont="1" applyFill="1" applyBorder="1" applyAlignment="1">
      <alignment horizontal="left"/>
    </xf>
    <xf numFmtId="0" fontId="2" fillId="9" borderId="4" xfId="0" applyFont="1" applyFill="1" applyBorder="1" applyAlignment="1">
      <alignment horizontal="center"/>
    </xf>
    <xf numFmtId="0" fontId="2" fillId="9" borderId="26" xfId="0" applyFont="1" applyFill="1" applyBorder="1" applyAlignment="1">
      <alignment horizontal="center"/>
    </xf>
    <xf numFmtId="4" fontId="2" fillId="9" borderId="5" xfId="0" applyNumberFormat="1" applyFont="1" applyFill="1" applyBorder="1" applyAlignment="1">
      <alignment horizontal="center"/>
    </xf>
    <xf numFmtId="0" fontId="2" fillId="8" borderId="1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4" fontId="2" fillId="0" borderId="2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2" borderId="19" xfId="0" applyFont="1" applyFill="1" applyBorder="1" applyAlignment="1">
      <alignment horizontal="left"/>
    </xf>
    <xf numFmtId="0" fontId="7" fillId="2" borderId="19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workbookViewId="0">
      <selection activeCell="H16" sqref="H16"/>
    </sheetView>
  </sheetViews>
  <sheetFormatPr baseColWidth="10" defaultRowHeight="15" x14ac:dyDescent="0.25"/>
  <cols>
    <col min="1" max="1" width="26.42578125" customWidth="1"/>
    <col min="2" max="2" width="11" customWidth="1"/>
    <col min="3" max="3" width="7" customWidth="1"/>
    <col min="4" max="4" width="8.28515625" bestFit="1" customWidth="1"/>
    <col min="5" max="5" width="16.28515625" customWidth="1"/>
    <col min="6" max="6" width="18.5703125" bestFit="1" customWidth="1"/>
  </cols>
  <sheetData>
    <row r="1" spans="1:6" ht="15.75" x14ac:dyDescent="0.25">
      <c r="A1" s="1" t="s">
        <v>21</v>
      </c>
      <c r="B1" s="1"/>
      <c r="C1" s="1"/>
      <c r="D1" s="1"/>
      <c r="E1" s="1"/>
      <c r="F1" s="1"/>
    </row>
    <row r="2" spans="1:6" ht="15.75" thickBot="1" x14ac:dyDescent="0.3">
      <c r="A2" s="21" t="s">
        <v>0</v>
      </c>
      <c r="B2" s="21"/>
      <c r="C2" s="21"/>
      <c r="D2" s="21"/>
      <c r="E2" s="21"/>
      <c r="F2" s="21"/>
    </row>
    <row r="3" spans="1:6" ht="15.75" thickBot="1" x14ac:dyDescent="0.3">
      <c r="A3" s="22" t="s">
        <v>76</v>
      </c>
      <c r="B3" s="23"/>
      <c r="C3" s="23"/>
      <c r="D3" s="23"/>
      <c r="E3" s="23"/>
      <c r="F3" s="24"/>
    </row>
    <row r="4" spans="1:6" ht="15.75" thickBot="1" x14ac:dyDescent="0.3">
      <c r="A4" s="25" t="s">
        <v>22</v>
      </c>
      <c r="B4" s="26" t="s">
        <v>23</v>
      </c>
      <c r="C4" s="27" t="s">
        <v>24</v>
      </c>
      <c r="D4" s="28"/>
      <c r="E4" s="29"/>
      <c r="F4" s="70" t="s">
        <v>25</v>
      </c>
    </row>
    <row r="5" spans="1:6" ht="15.75" thickBot="1" x14ac:dyDescent="0.3">
      <c r="A5" s="30" t="s">
        <v>26</v>
      </c>
      <c r="B5" s="31" t="s">
        <v>1</v>
      </c>
      <c r="C5" s="32" t="s">
        <v>27</v>
      </c>
      <c r="D5" s="32" t="s">
        <v>28</v>
      </c>
      <c r="E5" s="32" t="s">
        <v>29</v>
      </c>
      <c r="F5" s="71" t="s">
        <v>30</v>
      </c>
    </row>
    <row r="6" spans="1:6" x14ac:dyDescent="0.25">
      <c r="A6" s="3" t="s">
        <v>2</v>
      </c>
      <c r="B6" s="33">
        <v>84</v>
      </c>
      <c r="C6" s="34">
        <f>B6*4</f>
        <v>336</v>
      </c>
      <c r="D6" s="36">
        <f>B6*3</f>
        <v>252</v>
      </c>
      <c r="E6" s="36">
        <v>2</v>
      </c>
      <c r="F6" s="37">
        <f t="shared" ref="F6:F14" si="0">B6*10000</f>
        <v>840000</v>
      </c>
    </row>
    <row r="7" spans="1:6" x14ac:dyDescent="0.25">
      <c r="A7" s="3" t="s">
        <v>3</v>
      </c>
      <c r="B7" s="38">
        <v>38</v>
      </c>
      <c r="C7" s="34">
        <v>348</v>
      </c>
      <c r="D7" s="39">
        <v>268</v>
      </c>
      <c r="E7" s="40">
        <v>108</v>
      </c>
      <c r="F7" s="37">
        <f t="shared" si="0"/>
        <v>380000</v>
      </c>
    </row>
    <row r="8" spans="1:6" x14ac:dyDescent="0.25">
      <c r="A8" s="2" t="s">
        <v>4</v>
      </c>
      <c r="B8" s="38">
        <v>32</v>
      </c>
      <c r="C8" s="41">
        <f>B8*4</f>
        <v>128</v>
      </c>
      <c r="D8" s="36">
        <f>B8*3</f>
        <v>96</v>
      </c>
      <c r="E8" s="40">
        <v>6</v>
      </c>
      <c r="F8" s="37">
        <f t="shared" si="0"/>
        <v>320000</v>
      </c>
    </row>
    <row r="9" spans="1:6" x14ac:dyDescent="0.25">
      <c r="A9" s="3" t="s">
        <v>11</v>
      </c>
      <c r="B9" s="38">
        <v>27</v>
      </c>
      <c r="C9" s="41">
        <f t="shared" ref="C9" si="1">B9*4</f>
        <v>108</v>
      </c>
      <c r="D9" s="35">
        <f t="shared" ref="D9" si="2">B9*3</f>
        <v>81</v>
      </c>
      <c r="E9" s="40">
        <v>0</v>
      </c>
      <c r="F9" s="37">
        <f t="shared" si="0"/>
        <v>270000</v>
      </c>
    </row>
    <row r="10" spans="1:6" x14ac:dyDescent="0.25">
      <c r="A10" s="3" t="s">
        <v>5</v>
      </c>
      <c r="B10" s="38">
        <v>11</v>
      </c>
      <c r="C10" s="34">
        <v>83</v>
      </c>
      <c r="D10" s="40">
        <v>85</v>
      </c>
      <c r="E10" s="40">
        <v>3</v>
      </c>
      <c r="F10" s="37">
        <f t="shared" si="0"/>
        <v>110000</v>
      </c>
    </row>
    <row r="11" spans="1:6" x14ac:dyDescent="0.25">
      <c r="A11" s="3" t="s">
        <v>6</v>
      </c>
      <c r="B11" s="38">
        <v>40</v>
      </c>
      <c r="C11" s="34">
        <f>B11*4</f>
        <v>160</v>
      </c>
      <c r="D11" s="39">
        <f>B11*3</f>
        <v>120</v>
      </c>
      <c r="E11" s="40">
        <v>5</v>
      </c>
      <c r="F11" s="37">
        <f t="shared" si="0"/>
        <v>400000</v>
      </c>
    </row>
    <row r="12" spans="1:6" x14ac:dyDescent="0.25">
      <c r="A12" s="3" t="s">
        <v>19</v>
      </c>
      <c r="B12" s="38">
        <v>179</v>
      </c>
      <c r="C12" s="34">
        <v>336</v>
      </c>
      <c r="D12" s="40">
        <v>349</v>
      </c>
      <c r="E12" s="40">
        <v>44</v>
      </c>
      <c r="F12" s="42">
        <f t="shared" si="0"/>
        <v>1790000</v>
      </c>
    </row>
    <row r="13" spans="1:6" x14ac:dyDescent="0.25">
      <c r="A13" s="3" t="s">
        <v>8</v>
      </c>
      <c r="B13" s="38">
        <v>7</v>
      </c>
      <c r="C13" s="40">
        <f>B13*4</f>
        <v>28</v>
      </c>
      <c r="D13" s="35">
        <f>B13*3</f>
        <v>21</v>
      </c>
      <c r="E13" s="40">
        <v>4</v>
      </c>
      <c r="F13" s="37">
        <f t="shared" si="0"/>
        <v>70000</v>
      </c>
    </row>
    <row r="14" spans="1:6" ht="15.75" thickBot="1" x14ac:dyDescent="0.3">
      <c r="A14" s="4" t="s">
        <v>9</v>
      </c>
      <c r="B14" s="43">
        <v>262</v>
      </c>
      <c r="C14" s="41">
        <v>533</v>
      </c>
      <c r="D14" s="45">
        <v>684</v>
      </c>
      <c r="E14" s="45">
        <v>25</v>
      </c>
      <c r="F14" s="44">
        <f t="shared" si="0"/>
        <v>2620000</v>
      </c>
    </row>
    <row r="15" spans="1:6" ht="15.75" thickBot="1" x14ac:dyDescent="0.3">
      <c r="A15" s="46" t="s">
        <v>31</v>
      </c>
      <c r="B15" s="47">
        <f>SUM(B6:B14)</f>
        <v>680</v>
      </c>
      <c r="C15" s="47">
        <f>SUM(C6:C14)</f>
        <v>2060</v>
      </c>
      <c r="D15" s="47">
        <f>SUM(D6:D14)</f>
        <v>1956</v>
      </c>
      <c r="E15" s="47">
        <f>SUM(E6:E14)</f>
        <v>197</v>
      </c>
      <c r="F15" s="48">
        <f>SUM(F6:F14)</f>
        <v>6800000</v>
      </c>
    </row>
    <row r="16" spans="1:6" ht="15.75" thickBot="1" x14ac:dyDescent="0.3">
      <c r="A16" s="49"/>
      <c r="B16" s="50" t="s">
        <v>23</v>
      </c>
      <c r="C16" s="51" t="s">
        <v>24</v>
      </c>
      <c r="D16" s="52"/>
      <c r="E16" s="53"/>
      <c r="F16" s="50" t="s">
        <v>25</v>
      </c>
    </row>
    <row r="17" spans="1:6" x14ac:dyDescent="0.25">
      <c r="A17" s="54" t="s">
        <v>26</v>
      </c>
      <c r="B17" s="72" t="s">
        <v>1</v>
      </c>
      <c r="C17" s="50" t="s">
        <v>27</v>
      </c>
      <c r="D17" s="50" t="s">
        <v>28</v>
      </c>
      <c r="E17" s="50" t="s">
        <v>29</v>
      </c>
      <c r="F17" s="72" t="s">
        <v>30</v>
      </c>
    </row>
    <row r="18" spans="1:6" s="75" customFormat="1" x14ac:dyDescent="0.25">
      <c r="A18" s="73" t="s">
        <v>34</v>
      </c>
      <c r="B18" s="74">
        <v>4</v>
      </c>
      <c r="C18" s="40">
        <f t="shared" ref="C18:C40" si="3">B18*4</f>
        <v>16</v>
      </c>
      <c r="D18" s="35">
        <f t="shared" ref="D18:D40" si="4">B18*3</f>
        <v>12</v>
      </c>
      <c r="E18" s="36">
        <v>0</v>
      </c>
      <c r="F18" s="68">
        <f t="shared" ref="F18:F41" si="5">B18*10000</f>
        <v>40000</v>
      </c>
    </row>
    <row r="19" spans="1:6" s="75" customFormat="1" x14ac:dyDescent="0.25">
      <c r="A19" s="85" t="s">
        <v>77</v>
      </c>
      <c r="B19" s="86">
        <v>1</v>
      </c>
      <c r="C19" s="40">
        <f t="shared" si="3"/>
        <v>4</v>
      </c>
      <c r="D19" s="35">
        <f t="shared" si="4"/>
        <v>3</v>
      </c>
      <c r="E19" s="36">
        <v>0</v>
      </c>
      <c r="F19" s="68">
        <f t="shared" si="5"/>
        <v>10000</v>
      </c>
    </row>
    <row r="20" spans="1:6" x14ac:dyDescent="0.25">
      <c r="A20" s="76" t="s">
        <v>10</v>
      </c>
      <c r="B20" s="33">
        <v>14</v>
      </c>
      <c r="C20" s="40">
        <f t="shared" si="3"/>
        <v>56</v>
      </c>
      <c r="D20" s="35">
        <f t="shared" si="4"/>
        <v>42</v>
      </c>
      <c r="E20" s="36">
        <v>0</v>
      </c>
      <c r="F20" s="68">
        <f t="shared" si="5"/>
        <v>140000</v>
      </c>
    </row>
    <row r="21" spans="1:6" x14ac:dyDescent="0.25">
      <c r="A21" s="3" t="s">
        <v>17</v>
      </c>
      <c r="B21" s="38">
        <v>2</v>
      </c>
      <c r="C21" s="41">
        <f t="shared" si="3"/>
        <v>8</v>
      </c>
      <c r="D21" s="35">
        <f t="shared" si="4"/>
        <v>6</v>
      </c>
      <c r="E21" s="40">
        <v>5</v>
      </c>
      <c r="F21" s="37">
        <f t="shared" si="5"/>
        <v>20000</v>
      </c>
    </row>
    <row r="22" spans="1:6" x14ac:dyDescent="0.25">
      <c r="A22" s="3" t="s">
        <v>78</v>
      </c>
      <c r="B22" s="38">
        <v>1</v>
      </c>
      <c r="C22" s="41">
        <f t="shared" si="3"/>
        <v>4</v>
      </c>
      <c r="D22" s="35">
        <f t="shared" si="4"/>
        <v>3</v>
      </c>
      <c r="E22" s="40">
        <v>0</v>
      </c>
      <c r="F22" s="37">
        <f t="shared" si="5"/>
        <v>10000</v>
      </c>
    </row>
    <row r="23" spans="1:6" x14ac:dyDescent="0.25">
      <c r="A23" s="3" t="s">
        <v>65</v>
      </c>
      <c r="B23" s="38">
        <v>2</v>
      </c>
      <c r="C23" s="41">
        <f t="shared" si="3"/>
        <v>8</v>
      </c>
      <c r="D23" s="35">
        <f t="shared" si="4"/>
        <v>6</v>
      </c>
      <c r="E23" s="40">
        <v>5</v>
      </c>
      <c r="F23" s="37">
        <f t="shared" si="5"/>
        <v>20000</v>
      </c>
    </row>
    <row r="24" spans="1:6" x14ac:dyDescent="0.25">
      <c r="A24" s="3" t="s">
        <v>20</v>
      </c>
      <c r="B24" s="38">
        <v>4</v>
      </c>
      <c r="C24" s="41">
        <f t="shared" si="3"/>
        <v>16</v>
      </c>
      <c r="D24" s="35">
        <f t="shared" si="4"/>
        <v>12</v>
      </c>
      <c r="E24" s="40">
        <v>1</v>
      </c>
      <c r="F24" s="37">
        <f t="shared" si="5"/>
        <v>40000</v>
      </c>
    </row>
    <row r="25" spans="1:6" x14ac:dyDescent="0.25">
      <c r="A25" s="3" t="s">
        <v>12</v>
      </c>
      <c r="B25" s="38">
        <v>4</v>
      </c>
      <c r="C25" s="41">
        <f t="shared" si="3"/>
        <v>16</v>
      </c>
      <c r="D25" s="35">
        <f t="shared" si="4"/>
        <v>12</v>
      </c>
      <c r="E25" s="40">
        <v>0</v>
      </c>
      <c r="F25" s="37">
        <f t="shared" si="5"/>
        <v>40000</v>
      </c>
    </row>
    <row r="26" spans="1:6" x14ac:dyDescent="0.25">
      <c r="A26" s="3" t="s">
        <v>13</v>
      </c>
      <c r="B26" s="38">
        <v>6</v>
      </c>
      <c r="C26" s="41">
        <f t="shared" si="3"/>
        <v>24</v>
      </c>
      <c r="D26" s="35">
        <f t="shared" si="4"/>
        <v>18</v>
      </c>
      <c r="E26" s="40">
        <v>1</v>
      </c>
      <c r="F26" s="37">
        <f t="shared" si="5"/>
        <v>60000</v>
      </c>
    </row>
    <row r="27" spans="1:6" x14ac:dyDescent="0.25">
      <c r="A27" s="3" t="s">
        <v>79</v>
      </c>
      <c r="B27" s="38">
        <v>1</v>
      </c>
      <c r="C27" s="41">
        <f t="shared" si="3"/>
        <v>4</v>
      </c>
      <c r="D27" s="35">
        <f t="shared" si="4"/>
        <v>3</v>
      </c>
      <c r="E27" s="40"/>
      <c r="F27" s="37">
        <f t="shared" si="5"/>
        <v>10000</v>
      </c>
    </row>
    <row r="28" spans="1:6" x14ac:dyDescent="0.25">
      <c r="A28" s="3" t="s">
        <v>18</v>
      </c>
      <c r="B28" s="38">
        <v>8</v>
      </c>
      <c r="C28" s="41">
        <f t="shared" si="3"/>
        <v>32</v>
      </c>
      <c r="D28" s="35">
        <f t="shared" si="4"/>
        <v>24</v>
      </c>
      <c r="E28" s="40">
        <v>1</v>
      </c>
      <c r="F28" s="37">
        <f t="shared" si="5"/>
        <v>80000</v>
      </c>
    </row>
    <row r="29" spans="1:6" x14ac:dyDescent="0.25">
      <c r="A29" s="3" t="s">
        <v>66</v>
      </c>
      <c r="B29" s="38">
        <v>7</v>
      </c>
      <c r="C29" s="41">
        <f t="shared" si="3"/>
        <v>28</v>
      </c>
      <c r="D29" s="35">
        <f t="shared" si="4"/>
        <v>21</v>
      </c>
      <c r="E29" s="40">
        <v>1</v>
      </c>
      <c r="F29" s="37">
        <f t="shared" si="5"/>
        <v>70000</v>
      </c>
    </row>
    <row r="30" spans="1:6" x14ac:dyDescent="0.25">
      <c r="A30" s="3" t="s">
        <v>16</v>
      </c>
      <c r="B30" s="38">
        <v>12</v>
      </c>
      <c r="C30" s="41">
        <f t="shared" si="3"/>
        <v>48</v>
      </c>
      <c r="D30" s="35">
        <f t="shared" si="4"/>
        <v>36</v>
      </c>
      <c r="E30" s="40">
        <v>0</v>
      </c>
      <c r="F30" s="37">
        <f t="shared" si="5"/>
        <v>120000</v>
      </c>
    </row>
    <row r="31" spans="1:6" x14ac:dyDescent="0.25">
      <c r="A31" s="3" t="s">
        <v>80</v>
      </c>
      <c r="B31" s="38">
        <v>6</v>
      </c>
      <c r="C31" s="41">
        <f t="shared" si="3"/>
        <v>24</v>
      </c>
      <c r="D31" s="35">
        <f t="shared" si="4"/>
        <v>18</v>
      </c>
      <c r="E31" s="40">
        <v>0</v>
      </c>
      <c r="F31" s="37">
        <f t="shared" si="5"/>
        <v>60000</v>
      </c>
    </row>
    <row r="32" spans="1:6" x14ac:dyDescent="0.25">
      <c r="A32" s="3" t="s">
        <v>38</v>
      </c>
      <c r="B32" s="38">
        <v>7</v>
      </c>
      <c r="C32" s="41">
        <f t="shared" si="3"/>
        <v>28</v>
      </c>
      <c r="D32" s="35">
        <f t="shared" si="4"/>
        <v>21</v>
      </c>
      <c r="E32" s="38">
        <v>1</v>
      </c>
      <c r="F32" s="37">
        <f t="shared" si="5"/>
        <v>70000</v>
      </c>
    </row>
    <row r="33" spans="1:6" x14ac:dyDescent="0.25">
      <c r="A33" s="3" t="s">
        <v>7</v>
      </c>
      <c r="B33" s="38">
        <v>10</v>
      </c>
      <c r="C33" s="41">
        <f t="shared" si="3"/>
        <v>40</v>
      </c>
      <c r="D33" s="35">
        <f t="shared" si="4"/>
        <v>30</v>
      </c>
      <c r="E33" s="40">
        <v>0</v>
      </c>
      <c r="F33" s="37">
        <f t="shared" si="5"/>
        <v>100000</v>
      </c>
    </row>
    <row r="34" spans="1:6" x14ac:dyDescent="0.25">
      <c r="A34" s="3" t="s">
        <v>81</v>
      </c>
      <c r="B34" s="38">
        <v>5</v>
      </c>
      <c r="C34" s="41">
        <f t="shared" si="3"/>
        <v>20</v>
      </c>
      <c r="D34" s="35">
        <f t="shared" si="4"/>
        <v>15</v>
      </c>
      <c r="E34" s="40">
        <v>0</v>
      </c>
      <c r="F34" s="37">
        <f t="shared" si="5"/>
        <v>50000</v>
      </c>
    </row>
    <row r="35" spans="1:6" x14ac:dyDescent="0.25">
      <c r="A35" s="3" t="s">
        <v>14</v>
      </c>
      <c r="B35" s="38">
        <v>3</v>
      </c>
      <c r="C35" s="41">
        <f t="shared" si="3"/>
        <v>12</v>
      </c>
      <c r="D35" s="35">
        <f t="shared" si="4"/>
        <v>9</v>
      </c>
      <c r="E35" s="38">
        <v>0</v>
      </c>
      <c r="F35" s="37">
        <f t="shared" si="5"/>
        <v>30000</v>
      </c>
    </row>
    <row r="36" spans="1:6" ht="15" customHeight="1" x14ac:dyDescent="0.25">
      <c r="A36" s="3" t="s">
        <v>32</v>
      </c>
      <c r="B36" s="38">
        <v>5</v>
      </c>
      <c r="C36" s="41">
        <f t="shared" si="3"/>
        <v>20</v>
      </c>
      <c r="D36" s="35">
        <f t="shared" si="4"/>
        <v>15</v>
      </c>
      <c r="E36" s="38">
        <v>0</v>
      </c>
      <c r="F36" s="37">
        <f t="shared" si="5"/>
        <v>50000</v>
      </c>
    </row>
    <row r="37" spans="1:6" ht="15" customHeight="1" x14ac:dyDescent="0.25">
      <c r="A37" s="81" t="s">
        <v>82</v>
      </c>
      <c r="B37" s="38">
        <v>2</v>
      </c>
      <c r="C37" s="41">
        <f t="shared" si="3"/>
        <v>8</v>
      </c>
      <c r="D37" s="35">
        <f t="shared" si="4"/>
        <v>6</v>
      </c>
      <c r="E37" s="38">
        <v>0</v>
      </c>
      <c r="F37" s="37">
        <f t="shared" si="5"/>
        <v>20000</v>
      </c>
    </row>
    <row r="38" spans="1:6" ht="15" customHeight="1" x14ac:dyDescent="0.25">
      <c r="A38" s="81" t="s">
        <v>83</v>
      </c>
      <c r="B38" s="38">
        <v>1</v>
      </c>
      <c r="C38" s="41">
        <f t="shared" si="3"/>
        <v>4</v>
      </c>
      <c r="D38" s="35">
        <f t="shared" si="4"/>
        <v>3</v>
      </c>
      <c r="E38" s="38">
        <v>0</v>
      </c>
      <c r="F38" s="37">
        <f t="shared" si="5"/>
        <v>10000</v>
      </c>
    </row>
    <row r="39" spans="1:6" ht="15" customHeight="1" x14ac:dyDescent="0.25">
      <c r="A39" s="81" t="s">
        <v>67</v>
      </c>
      <c r="B39" s="38">
        <v>2</v>
      </c>
      <c r="C39" s="41">
        <f t="shared" si="3"/>
        <v>8</v>
      </c>
      <c r="D39" s="35">
        <f t="shared" si="4"/>
        <v>6</v>
      </c>
      <c r="E39" s="38">
        <v>0</v>
      </c>
      <c r="F39" s="82">
        <f t="shared" si="5"/>
        <v>20000</v>
      </c>
    </row>
    <row r="40" spans="1:6" ht="15" customHeight="1" thickBot="1" x14ac:dyDescent="0.3">
      <c r="A40" s="81" t="s">
        <v>68</v>
      </c>
      <c r="B40" s="38">
        <v>2</v>
      </c>
      <c r="C40" s="41">
        <f t="shared" si="3"/>
        <v>8</v>
      </c>
      <c r="D40" s="35">
        <f t="shared" si="4"/>
        <v>6</v>
      </c>
      <c r="E40" s="38">
        <v>0</v>
      </c>
      <c r="F40" s="82">
        <f t="shared" si="5"/>
        <v>20000</v>
      </c>
    </row>
    <row r="41" spans="1:6" ht="15.75" thickBot="1" x14ac:dyDescent="0.3">
      <c r="A41" s="56" t="s">
        <v>31</v>
      </c>
      <c r="B41" s="77">
        <f>SUM(B20:B40)</f>
        <v>104</v>
      </c>
      <c r="C41" s="78">
        <f>B41*4</f>
        <v>416</v>
      </c>
      <c r="D41" s="77">
        <f>SUM(D21:D40)</f>
        <v>270</v>
      </c>
      <c r="E41" s="77">
        <f>SUM(E21:E40)</f>
        <v>15</v>
      </c>
      <c r="F41" s="79">
        <f t="shared" si="5"/>
        <v>1040000</v>
      </c>
    </row>
    <row r="42" spans="1:6" x14ac:dyDescent="0.25">
      <c r="A42" s="57" t="s">
        <v>33</v>
      </c>
      <c r="B42" s="58"/>
      <c r="C42" s="58"/>
      <c r="D42" s="58"/>
      <c r="E42" s="58"/>
      <c r="F42" s="59"/>
    </row>
    <row r="43" spans="1:6" x14ac:dyDescent="0.25">
      <c r="A43" s="60" t="s">
        <v>69</v>
      </c>
      <c r="B43" s="61">
        <v>20</v>
      </c>
      <c r="C43" s="40"/>
      <c r="D43" s="40"/>
      <c r="E43" s="40"/>
      <c r="F43" s="37">
        <f t="shared" ref="F43:F47" si="6">B43*10000</f>
        <v>200000</v>
      </c>
    </row>
    <row r="44" spans="1:6" x14ac:dyDescent="0.25">
      <c r="A44" s="60" t="s">
        <v>35</v>
      </c>
      <c r="B44" s="61">
        <v>9</v>
      </c>
      <c r="C44" s="40"/>
      <c r="D44" s="40"/>
      <c r="E44" s="40"/>
      <c r="F44" s="37">
        <f t="shared" si="6"/>
        <v>90000</v>
      </c>
    </row>
    <row r="45" spans="1:6" x14ac:dyDescent="0.25">
      <c r="A45" s="62" t="s">
        <v>36</v>
      </c>
      <c r="B45" s="55">
        <v>2</v>
      </c>
      <c r="C45" s="55"/>
      <c r="D45" s="55"/>
      <c r="E45" s="55"/>
      <c r="F45" s="63">
        <f t="shared" si="6"/>
        <v>20000</v>
      </c>
    </row>
    <row r="46" spans="1:6" ht="15.75" thickBot="1" x14ac:dyDescent="0.3">
      <c r="A46" s="64" t="s">
        <v>15</v>
      </c>
      <c r="B46" s="65">
        <f>SUM(B43:B45)</f>
        <v>31</v>
      </c>
      <c r="C46" s="65"/>
      <c r="D46" s="65"/>
      <c r="E46" s="65"/>
      <c r="F46" s="66">
        <f t="shared" si="6"/>
        <v>310000</v>
      </c>
    </row>
    <row r="47" spans="1:6" ht="15.75" thickBot="1" x14ac:dyDescent="0.3">
      <c r="A47" s="80" t="s">
        <v>37</v>
      </c>
      <c r="B47" s="67">
        <f>B46+B41+B15</f>
        <v>815</v>
      </c>
      <c r="C47" s="67">
        <f>C41+C15</f>
        <v>2476</v>
      </c>
      <c r="D47" s="67">
        <f>D41+D15</f>
        <v>2226</v>
      </c>
      <c r="E47" s="67">
        <f>E41+E15</f>
        <v>212</v>
      </c>
      <c r="F47" s="66">
        <f t="shared" si="6"/>
        <v>8150000</v>
      </c>
    </row>
    <row r="50" spans="1:5" x14ac:dyDescent="0.25">
      <c r="A50" t="s">
        <v>70</v>
      </c>
    </row>
    <row r="51" spans="1:5" x14ac:dyDescent="0.25">
      <c r="A51" t="s">
        <v>71</v>
      </c>
    </row>
    <row r="52" spans="1:5" x14ac:dyDescent="0.25">
      <c r="A52" t="s">
        <v>72</v>
      </c>
      <c r="E52" t="s">
        <v>74</v>
      </c>
    </row>
    <row r="53" spans="1:5" x14ac:dyDescent="0.25">
      <c r="A53" t="s">
        <v>73</v>
      </c>
      <c r="E53" t="s">
        <v>75</v>
      </c>
    </row>
  </sheetData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0" workbookViewId="0">
      <selection activeCell="D32" sqref="D32"/>
    </sheetView>
  </sheetViews>
  <sheetFormatPr baseColWidth="10" defaultRowHeight="15" x14ac:dyDescent="0.25"/>
  <cols>
    <col min="1" max="1" width="9.140625" customWidth="1"/>
  </cols>
  <sheetData>
    <row r="1" spans="1:8" x14ac:dyDescent="0.25">
      <c r="A1" s="5" t="s">
        <v>84</v>
      </c>
      <c r="B1" s="5"/>
      <c r="C1" s="20"/>
      <c r="D1" s="20"/>
      <c r="E1" s="20"/>
      <c r="F1" s="20"/>
      <c r="G1" s="20"/>
      <c r="H1" s="20"/>
    </row>
    <row r="2" spans="1:8" x14ac:dyDescent="0.25">
      <c r="A2" s="5" t="s">
        <v>39</v>
      </c>
      <c r="B2" s="5"/>
      <c r="C2" s="5"/>
      <c r="D2" s="5"/>
      <c r="E2" s="5"/>
      <c r="F2" s="5"/>
      <c r="G2" s="5"/>
      <c r="H2" s="5" t="s">
        <v>0</v>
      </c>
    </row>
    <row r="3" spans="1:8" ht="15.75" thickBot="1" x14ac:dyDescent="0.3">
      <c r="A3" s="5"/>
      <c r="B3" s="5"/>
      <c r="C3" s="5"/>
      <c r="D3" s="5"/>
      <c r="E3" s="5"/>
      <c r="F3" s="5"/>
      <c r="G3" s="5"/>
      <c r="H3" s="5"/>
    </row>
    <row r="4" spans="1:8" ht="15.75" thickBot="1" x14ac:dyDescent="0.3">
      <c r="A4" s="89" t="s">
        <v>40</v>
      </c>
      <c r="B4" s="6" t="s">
        <v>41</v>
      </c>
      <c r="C4" s="91" t="s">
        <v>42</v>
      </c>
      <c r="D4" s="6" t="s">
        <v>43</v>
      </c>
      <c r="E4" s="7" t="s">
        <v>44</v>
      </c>
      <c r="F4" s="7" t="s">
        <v>45</v>
      </c>
      <c r="G4" s="83" t="s">
        <v>46</v>
      </c>
      <c r="H4" s="6" t="s">
        <v>1</v>
      </c>
    </row>
    <row r="5" spans="1:8" ht="15.75" thickBot="1" x14ac:dyDescent="0.3">
      <c r="A5" s="90"/>
      <c r="B5" s="8" t="s">
        <v>47</v>
      </c>
      <c r="C5" s="92"/>
      <c r="D5" s="8" t="s">
        <v>48</v>
      </c>
      <c r="E5" s="7" t="s">
        <v>49</v>
      </c>
      <c r="F5" s="7" t="s">
        <v>49</v>
      </c>
      <c r="G5" s="84" t="s">
        <v>50</v>
      </c>
      <c r="H5" s="8"/>
    </row>
    <row r="6" spans="1:8" ht="15.75" x14ac:dyDescent="0.25">
      <c r="A6" s="69" t="s">
        <v>51</v>
      </c>
      <c r="B6" s="9">
        <v>16</v>
      </c>
      <c r="C6" s="9">
        <v>6</v>
      </c>
      <c r="D6" s="9">
        <v>0</v>
      </c>
      <c r="E6" s="9">
        <v>180.63</v>
      </c>
      <c r="F6" s="9">
        <v>6</v>
      </c>
      <c r="G6" s="9"/>
      <c r="H6" s="10">
        <v>24</v>
      </c>
    </row>
    <row r="7" spans="1:8" ht="15.75" x14ac:dyDescent="0.25">
      <c r="A7" s="9" t="s">
        <v>52</v>
      </c>
      <c r="B7" s="9">
        <v>14</v>
      </c>
      <c r="C7" s="9">
        <v>8</v>
      </c>
      <c r="D7" s="9">
        <v>0</v>
      </c>
      <c r="E7" s="9">
        <v>300</v>
      </c>
      <c r="F7" s="9">
        <v>14</v>
      </c>
      <c r="G7" s="9"/>
      <c r="H7" s="10">
        <v>48</v>
      </c>
    </row>
    <row r="8" spans="1:8" ht="15.75" x14ac:dyDescent="0.25">
      <c r="A8" s="9" t="s">
        <v>53</v>
      </c>
      <c r="B8" s="9">
        <v>21</v>
      </c>
      <c r="C8" s="9">
        <v>1</v>
      </c>
      <c r="D8" s="9">
        <v>0</v>
      </c>
      <c r="E8" s="11">
        <v>332.86099999999999</v>
      </c>
      <c r="F8" s="9">
        <v>15</v>
      </c>
      <c r="G8" s="9"/>
      <c r="H8" s="10">
        <v>78</v>
      </c>
    </row>
    <row r="9" spans="1:8" ht="15.75" x14ac:dyDescent="0.25">
      <c r="A9" s="9" t="s">
        <v>54</v>
      </c>
      <c r="B9" s="9">
        <v>20</v>
      </c>
      <c r="C9" s="9">
        <v>2</v>
      </c>
      <c r="D9" s="9">
        <v>0</v>
      </c>
      <c r="E9" s="9">
        <v>379.35300000000001</v>
      </c>
      <c r="F9" s="9">
        <v>14</v>
      </c>
      <c r="G9" s="9"/>
      <c r="H9" s="10">
        <v>74</v>
      </c>
    </row>
    <row r="10" spans="1:8" ht="15.75" x14ac:dyDescent="0.25">
      <c r="A10" s="9" t="s">
        <v>55</v>
      </c>
      <c r="B10" s="9">
        <v>11</v>
      </c>
      <c r="C10" s="9">
        <v>11</v>
      </c>
      <c r="D10" s="9">
        <v>1</v>
      </c>
      <c r="E10" s="9">
        <v>260.029</v>
      </c>
      <c r="F10" s="9">
        <v>8</v>
      </c>
      <c r="G10" s="9"/>
      <c r="H10" s="10">
        <v>53</v>
      </c>
    </row>
    <row r="11" spans="1:8" ht="15.75" x14ac:dyDescent="0.25">
      <c r="A11" s="9" t="s">
        <v>56</v>
      </c>
      <c r="B11" s="9">
        <v>10</v>
      </c>
      <c r="C11" s="9">
        <v>12</v>
      </c>
      <c r="D11" s="9">
        <v>0</v>
      </c>
      <c r="E11" s="9">
        <v>180</v>
      </c>
      <c r="F11" s="9">
        <v>8</v>
      </c>
      <c r="G11" s="9"/>
      <c r="H11" s="10">
        <v>37</v>
      </c>
    </row>
    <row r="12" spans="1:8" ht="15.75" x14ac:dyDescent="0.25">
      <c r="A12" s="9" t="s">
        <v>57</v>
      </c>
      <c r="B12" s="12">
        <v>20</v>
      </c>
      <c r="C12" s="9">
        <v>2</v>
      </c>
      <c r="D12" s="9">
        <v>1</v>
      </c>
      <c r="E12" s="9">
        <v>451.37799999999999</v>
      </c>
      <c r="F12" s="9">
        <v>12</v>
      </c>
      <c r="G12" s="9"/>
      <c r="H12" s="9">
        <v>74</v>
      </c>
    </row>
    <row r="13" spans="1:8" ht="15.75" x14ac:dyDescent="0.25">
      <c r="A13" s="9" t="s">
        <v>58</v>
      </c>
      <c r="B13" s="9">
        <v>21</v>
      </c>
      <c r="C13" s="9">
        <v>1</v>
      </c>
      <c r="D13" s="9">
        <v>0</v>
      </c>
      <c r="E13" s="9">
        <v>538.39</v>
      </c>
      <c r="F13" s="9">
        <v>14</v>
      </c>
      <c r="G13" s="9"/>
      <c r="H13" s="9">
        <v>87</v>
      </c>
    </row>
    <row r="14" spans="1:8" ht="15.75" x14ac:dyDescent="0.25">
      <c r="A14" s="13">
        <v>275</v>
      </c>
      <c r="B14" s="13"/>
      <c r="C14" s="13"/>
      <c r="D14" s="13"/>
      <c r="E14" s="13"/>
      <c r="F14" s="13"/>
      <c r="G14" s="13"/>
      <c r="H14" s="13"/>
    </row>
    <row r="15" spans="1:8" ht="15.75" x14ac:dyDescent="0.25">
      <c r="A15" s="13">
        <v>292</v>
      </c>
      <c r="B15" s="13"/>
      <c r="C15" s="13"/>
      <c r="D15" s="13"/>
      <c r="E15" s="13"/>
      <c r="F15" s="13"/>
      <c r="G15" s="13"/>
      <c r="H15" s="13"/>
    </row>
    <row r="16" spans="1:8" ht="15.75" x14ac:dyDescent="0.25">
      <c r="A16" s="13">
        <v>447</v>
      </c>
      <c r="B16" s="13"/>
      <c r="C16" s="13"/>
      <c r="D16" s="13"/>
      <c r="E16" s="13"/>
      <c r="F16" s="13"/>
      <c r="G16" s="13"/>
      <c r="H16" s="13"/>
    </row>
    <row r="17" spans="1:8" ht="15.75" x14ac:dyDescent="0.25">
      <c r="A17" s="13">
        <v>1030</v>
      </c>
      <c r="B17" s="13"/>
      <c r="C17" s="13"/>
      <c r="D17" s="13"/>
      <c r="E17" s="13"/>
      <c r="F17" s="13">
        <v>100</v>
      </c>
      <c r="G17" s="13"/>
      <c r="H17" s="13"/>
    </row>
    <row r="18" spans="1:8" ht="15.75" x14ac:dyDescent="0.25">
      <c r="A18" s="9" t="s">
        <v>59</v>
      </c>
      <c r="B18" s="10">
        <v>21</v>
      </c>
      <c r="C18" s="10">
        <v>1</v>
      </c>
      <c r="D18" s="9">
        <v>0</v>
      </c>
      <c r="E18" s="9">
        <v>540.01099999999997</v>
      </c>
      <c r="F18" s="10">
        <v>14</v>
      </c>
      <c r="G18" s="10"/>
      <c r="H18" s="10">
        <v>69</v>
      </c>
    </row>
    <row r="19" spans="1:8" ht="15.75" x14ac:dyDescent="0.25">
      <c r="A19" s="9" t="s">
        <v>60</v>
      </c>
      <c r="B19" s="9">
        <v>17</v>
      </c>
      <c r="C19" s="9">
        <v>5</v>
      </c>
      <c r="D19" s="9">
        <v>0</v>
      </c>
      <c r="E19" s="9">
        <v>360.46300000000002</v>
      </c>
      <c r="F19" s="9">
        <v>8</v>
      </c>
      <c r="G19" s="9"/>
      <c r="H19" s="9">
        <v>38</v>
      </c>
    </row>
    <row r="20" spans="1:8" ht="15.75" x14ac:dyDescent="0.25">
      <c r="A20" s="9" t="s">
        <v>61</v>
      </c>
      <c r="B20" s="9">
        <v>10</v>
      </c>
      <c r="C20" s="9">
        <v>12</v>
      </c>
      <c r="D20" s="9">
        <v>0</v>
      </c>
      <c r="E20" s="9">
        <v>0</v>
      </c>
      <c r="F20" s="9">
        <v>6</v>
      </c>
      <c r="G20" s="9"/>
      <c r="H20" s="9">
        <v>23</v>
      </c>
    </row>
    <row r="21" spans="1:8" ht="15.75" x14ac:dyDescent="0.25">
      <c r="A21" s="14" t="s">
        <v>62</v>
      </c>
      <c r="B21" s="14">
        <v>22</v>
      </c>
      <c r="C21" s="14">
        <v>0</v>
      </c>
      <c r="D21" s="9">
        <v>0</v>
      </c>
      <c r="E21" s="14">
        <v>540</v>
      </c>
      <c r="F21" s="14">
        <v>15</v>
      </c>
      <c r="G21" s="14"/>
      <c r="H21" s="14">
        <v>100</v>
      </c>
    </row>
    <row r="22" spans="1:8" ht="15.75" x14ac:dyDescent="0.25">
      <c r="A22" s="15" t="s">
        <v>63</v>
      </c>
      <c r="B22" s="14">
        <v>16</v>
      </c>
      <c r="C22" s="14">
        <v>6</v>
      </c>
      <c r="D22" s="9">
        <v>0</v>
      </c>
      <c r="E22" s="14">
        <v>540</v>
      </c>
      <c r="F22" s="14">
        <v>14</v>
      </c>
      <c r="G22" s="14"/>
      <c r="H22" s="14">
        <v>60</v>
      </c>
    </row>
    <row r="23" spans="1:8" ht="15.75" x14ac:dyDescent="0.25">
      <c r="A23" s="15" t="s">
        <v>64</v>
      </c>
      <c r="B23" s="14">
        <v>15</v>
      </c>
      <c r="C23" s="14">
        <v>7</v>
      </c>
      <c r="D23" s="9">
        <v>0</v>
      </c>
      <c r="E23" s="14">
        <v>335.07499999999999</v>
      </c>
      <c r="F23" s="14">
        <v>14</v>
      </c>
      <c r="G23" s="14"/>
      <c r="H23" s="14">
        <v>50</v>
      </c>
    </row>
    <row r="24" spans="1:8" ht="15.75" x14ac:dyDescent="0.25">
      <c r="A24" s="16" t="s">
        <v>15</v>
      </c>
      <c r="B24" s="17">
        <f t="shared" ref="B24:G24" si="0">SUM(B6:B23)</f>
        <v>234</v>
      </c>
      <c r="C24" s="17">
        <f t="shared" si="0"/>
        <v>74</v>
      </c>
      <c r="D24" s="17">
        <f t="shared" si="0"/>
        <v>2</v>
      </c>
      <c r="E24" s="17">
        <f t="shared" si="0"/>
        <v>4938.1899999999996</v>
      </c>
      <c r="F24" s="17">
        <f t="shared" si="0"/>
        <v>262</v>
      </c>
      <c r="G24" s="17">
        <f t="shared" si="0"/>
        <v>0</v>
      </c>
      <c r="H24" s="17">
        <f>SUM(H6:H23)</f>
        <v>815</v>
      </c>
    </row>
    <row r="27" spans="1:8" x14ac:dyDescent="0.25">
      <c r="A27" t="s">
        <v>70</v>
      </c>
    </row>
    <row r="28" spans="1:8" x14ac:dyDescent="0.25">
      <c r="A28" t="s">
        <v>71</v>
      </c>
    </row>
    <row r="29" spans="1:8" x14ac:dyDescent="0.25">
      <c r="A29" t="s">
        <v>72</v>
      </c>
    </row>
    <row r="30" spans="1:8" x14ac:dyDescent="0.25">
      <c r="A30" t="s">
        <v>73</v>
      </c>
    </row>
    <row r="33" spans="1:9" x14ac:dyDescent="0.25">
      <c r="A33" t="s">
        <v>74</v>
      </c>
    </row>
    <row r="34" spans="1:9" x14ac:dyDescent="0.25">
      <c r="A34" t="s">
        <v>75</v>
      </c>
    </row>
    <row r="36" spans="1:9" x14ac:dyDescent="0.25">
      <c r="A36" s="18"/>
      <c r="B36" s="19"/>
      <c r="C36" s="19"/>
      <c r="D36" s="19"/>
      <c r="E36" s="19"/>
      <c r="F36" s="19"/>
      <c r="G36" s="19"/>
      <c r="H36" s="19"/>
      <c r="I36" s="19"/>
    </row>
    <row r="37" spans="1:9" x14ac:dyDescent="0.25">
      <c r="A37" s="87"/>
      <c r="B37" s="88"/>
      <c r="C37" s="88"/>
      <c r="D37" s="88"/>
      <c r="E37" s="88"/>
      <c r="F37" s="88"/>
      <c r="G37" s="88"/>
      <c r="H37" s="88"/>
      <c r="I37" s="19"/>
    </row>
    <row r="38" spans="1:9" x14ac:dyDescent="0.25">
      <c r="A38" s="19"/>
      <c r="B38" s="19"/>
      <c r="C38" s="19"/>
      <c r="D38" s="19"/>
      <c r="E38" s="19"/>
      <c r="F38" s="19"/>
      <c r="G38" s="19"/>
      <c r="H38" s="19"/>
      <c r="I38" s="19"/>
    </row>
    <row r="39" spans="1:9" x14ac:dyDescent="0.25">
      <c r="A39" s="19"/>
      <c r="B39" s="19"/>
      <c r="C39" s="19"/>
      <c r="D39" s="19"/>
      <c r="E39" s="19"/>
      <c r="F39" s="19"/>
      <c r="G39" s="19"/>
      <c r="H39" s="19"/>
      <c r="I39" s="19"/>
    </row>
    <row r="41" spans="1:9" ht="12" customHeight="1" x14ac:dyDescent="0.25"/>
  </sheetData>
  <mergeCells count="3">
    <mergeCell ref="A37:H37"/>
    <mergeCell ref="A4:A5"/>
    <mergeCell ref="C4:C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de viajes por colonia</vt:lpstr>
      <vt:lpstr>informe de dias activos e inact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Pipas</dc:creator>
  <cp:lastModifiedBy>Cesar Ignacio Bocanegra Alvarado</cp:lastModifiedBy>
  <cp:lastPrinted>2016-10-20T18:29:53Z</cp:lastPrinted>
  <dcterms:created xsi:type="dcterms:W3CDTF">2016-04-08T16:02:35Z</dcterms:created>
  <dcterms:modified xsi:type="dcterms:W3CDTF">2021-06-29T19:58:08Z</dcterms:modified>
</cp:coreProperties>
</file>