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casillas\Desktop\"/>
    </mc:Choice>
  </mc:AlternateContent>
  <bookViews>
    <workbookView xWindow="0" yWindow="0" windowWidth="20490" windowHeight="9045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52511"/>
</workbook>
</file>

<file path=xl/calcChain.xml><?xml version="1.0" encoding="utf-8"?>
<calcChain xmlns="http://schemas.openxmlformats.org/spreadsheetml/2006/main">
  <c r="D38" i="4" l="1"/>
  <c r="O67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44" i="4"/>
  <c r="E68" i="4"/>
  <c r="F68" i="4"/>
  <c r="G68" i="4"/>
  <c r="H68" i="4"/>
  <c r="I68" i="4"/>
  <c r="J68" i="4"/>
  <c r="K68" i="4"/>
  <c r="L68" i="4"/>
  <c r="M68" i="4"/>
  <c r="N68" i="4"/>
  <c r="D68" i="4"/>
  <c r="C68" i="4"/>
  <c r="G15" i="6" l="1"/>
  <c r="F15" i="6"/>
  <c r="E15" i="6"/>
  <c r="D19" i="5" l="1"/>
  <c r="E19" i="5"/>
  <c r="F19" i="5"/>
  <c r="G19" i="5"/>
  <c r="H19" i="5"/>
  <c r="I19" i="5"/>
  <c r="J19" i="5"/>
  <c r="K19" i="5"/>
  <c r="L19" i="5"/>
  <c r="M19" i="5"/>
  <c r="N19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I23" i="5"/>
  <c r="J23" i="5"/>
  <c r="K23" i="5"/>
  <c r="L23" i="5"/>
  <c r="M23" i="5"/>
  <c r="N23" i="5"/>
  <c r="C23" i="5"/>
  <c r="C22" i="5"/>
  <c r="C21" i="5"/>
  <c r="C19" i="5"/>
  <c r="D20" i="5"/>
  <c r="E20" i="5"/>
  <c r="F20" i="5"/>
  <c r="G20" i="5"/>
  <c r="H20" i="5"/>
  <c r="I20" i="5"/>
  <c r="J20" i="5"/>
  <c r="K20" i="5"/>
  <c r="L20" i="5"/>
  <c r="M20" i="5"/>
  <c r="N20" i="5"/>
  <c r="C55" i="5"/>
  <c r="D55" i="5"/>
  <c r="E55" i="5"/>
  <c r="F55" i="5"/>
  <c r="G55" i="5"/>
  <c r="H55" i="5"/>
  <c r="I55" i="5"/>
  <c r="J55" i="5"/>
  <c r="K55" i="5"/>
  <c r="L55" i="5"/>
  <c r="M55" i="5"/>
  <c r="N55" i="5"/>
  <c r="C56" i="5"/>
  <c r="D56" i="5"/>
  <c r="E56" i="5"/>
  <c r="F56" i="5"/>
  <c r="G56" i="5"/>
  <c r="H56" i="5"/>
  <c r="I56" i="5"/>
  <c r="J56" i="5"/>
  <c r="K56" i="5"/>
  <c r="L56" i="5"/>
  <c r="M56" i="5"/>
  <c r="N56" i="5"/>
  <c r="C57" i="5"/>
  <c r="D57" i="5"/>
  <c r="E57" i="5"/>
  <c r="F57" i="5"/>
  <c r="G57" i="5"/>
  <c r="H57" i="5"/>
  <c r="I57" i="5"/>
  <c r="J57" i="5"/>
  <c r="K57" i="5"/>
  <c r="L57" i="5"/>
  <c r="M57" i="5"/>
  <c r="N57" i="5"/>
  <c r="C58" i="5"/>
  <c r="D58" i="5"/>
  <c r="E58" i="5"/>
  <c r="F58" i="5"/>
  <c r="G58" i="5"/>
  <c r="H58" i="5"/>
  <c r="I58" i="5"/>
  <c r="J58" i="5"/>
  <c r="K58" i="5"/>
  <c r="L58" i="5"/>
  <c r="M58" i="5"/>
  <c r="N58" i="5"/>
  <c r="C59" i="5"/>
  <c r="D59" i="5"/>
  <c r="E59" i="5"/>
  <c r="F59" i="5"/>
  <c r="G59" i="5"/>
  <c r="H59" i="5"/>
  <c r="I59" i="5"/>
  <c r="J59" i="5"/>
  <c r="K59" i="5"/>
  <c r="L59" i="5"/>
  <c r="M59" i="5"/>
  <c r="N59" i="5"/>
  <c r="C60" i="5"/>
  <c r="D60" i="5"/>
  <c r="E60" i="5"/>
  <c r="F60" i="5"/>
  <c r="G60" i="5"/>
  <c r="H60" i="5"/>
  <c r="I60" i="5"/>
  <c r="J60" i="5"/>
  <c r="K60" i="5"/>
  <c r="L60" i="5"/>
  <c r="M60" i="5"/>
  <c r="N60" i="5"/>
  <c r="C61" i="5"/>
  <c r="D61" i="5"/>
  <c r="E61" i="5"/>
  <c r="F61" i="5"/>
  <c r="G61" i="5"/>
  <c r="H61" i="5"/>
  <c r="I61" i="5"/>
  <c r="J61" i="5"/>
  <c r="K61" i="5"/>
  <c r="L61" i="5"/>
  <c r="M61" i="5"/>
  <c r="N61" i="5"/>
  <c r="C62" i="5"/>
  <c r="D62" i="5"/>
  <c r="E62" i="5"/>
  <c r="F62" i="5"/>
  <c r="G62" i="5"/>
  <c r="H62" i="5"/>
  <c r="I62" i="5"/>
  <c r="J62" i="5"/>
  <c r="K62" i="5"/>
  <c r="L62" i="5"/>
  <c r="M62" i="5"/>
  <c r="N62" i="5"/>
  <c r="C63" i="5"/>
  <c r="D63" i="5"/>
  <c r="E63" i="5"/>
  <c r="F63" i="5"/>
  <c r="G63" i="5"/>
  <c r="H63" i="5"/>
  <c r="I63" i="5"/>
  <c r="J63" i="5"/>
  <c r="K63" i="5"/>
  <c r="L63" i="5"/>
  <c r="M63" i="5"/>
  <c r="N63" i="5"/>
  <c r="C45" i="5"/>
  <c r="D45" i="5"/>
  <c r="E45" i="5"/>
  <c r="F45" i="5"/>
  <c r="G45" i="5"/>
  <c r="H45" i="5"/>
  <c r="I45" i="5"/>
  <c r="J45" i="5"/>
  <c r="K45" i="5"/>
  <c r="L45" i="5"/>
  <c r="M45" i="5"/>
  <c r="N45" i="5"/>
  <c r="C46" i="5"/>
  <c r="D46" i="5"/>
  <c r="E46" i="5"/>
  <c r="F46" i="5"/>
  <c r="G46" i="5"/>
  <c r="H46" i="5"/>
  <c r="I46" i="5"/>
  <c r="J46" i="5"/>
  <c r="K46" i="5"/>
  <c r="L46" i="5"/>
  <c r="M46" i="5"/>
  <c r="N46" i="5"/>
  <c r="C47" i="5"/>
  <c r="D47" i="5"/>
  <c r="E47" i="5"/>
  <c r="F47" i="5"/>
  <c r="G47" i="5"/>
  <c r="H47" i="5"/>
  <c r="I47" i="5"/>
  <c r="J47" i="5"/>
  <c r="K47" i="5"/>
  <c r="L47" i="5"/>
  <c r="M47" i="5"/>
  <c r="N47" i="5"/>
  <c r="C48" i="5"/>
  <c r="D48" i="5"/>
  <c r="E48" i="5"/>
  <c r="F48" i="5"/>
  <c r="G48" i="5"/>
  <c r="H48" i="5"/>
  <c r="I48" i="5"/>
  <c r="J48" i="5"/>
  <c r="K48" i="5"/>
  <c r="L48" i="5"/>
  <c r="M48" i="5"/>
  <c r="N48" i="5"/>
  <c r="C49" i="5"/>
  <c r="D49" i="5"/>
  <c r="E49" i="5"/>
  <c r="F49" i="5"/>
  <c r="G49" i="5"/>
  <c r="H49" i="5"/>
  <c r="I49" i="5"/>
  <c r="J49" i="5"/>
  <c r="K49" i="5"/>
  <c r="L49" i="5"/>
  <c r="M49" i="5"/>
  <c r="N49" i="5"/>
  <c r="C50" i="5"/>
  <c r="D50" i="5"/>
  <c r="E50" i="5"/>
  <c r="F50" i="5"/>
  <c r="G50" i="5"/>
  <c r="H50" i="5"/>
  <c r="I50" i="5"/>
  <c r="J50" i="5"/>
  <c r="K50" i="5"/>
  <c r="L50" i="5"/>
  <c r="M50" i="5"/>
  <c r="N50" i="5"/>
  <c r="C51" i="5"/>
  <c r="D51" i="5"/>
  <c r="E51" i="5"/>
  <c r="F51" i="5"/>
  <c r="G51" i="5"/>
  <c r="H51" i="5"/>
  <c r="I51" i="5"/>
  <c r="J51" i="5"/>
  <c r="K51" i="5"/>
  <c r="L51" i="5"/>
  <c r="M51" i="5"/>
  <c r="N51" i="5"/>
  <c r="C52" i="5"/>
  <c r="D52" i="5"/>
  <c r="E52" i="5"/>
  <c r="F52" i="5"/>
  <c r="G52" i="5"/>
  <c r="H52" i="5"/>
  <c r="I52" i="5"/>
  <c r="J52" i="5"/>
  <c r="K52" i="5"/>
  <c r="L52" i="5"/>
  <c r="M52" i="5"/>
  <c r="N52" i="5"/>
  <c r="C53" i="5"/>
  <c r="D53" i="5"/>
  <c r="E53" i="5"/>
  <c r="F53" i="5"/>
  <c r="G53" i="5"/>
  <c r="H53" i="5"/>
  <c r="I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D44" i="5"/>
  <c r="E44" i="5"/>
  <c r="F44" i="5"/>
  <c r="G44" i="5"/>
  <c r="H44" i="5"/>
  <c r="I44" i="5"/>
  <c r="J44" i="5"/>
  <c r="K44" i="5"/>
  <c r="L44" i="5"/>
  <c r="M44" i="5"/>
  <c r="N44" i="5"/>
  <c r="C44" i="5"/>
  <c r="O44" i="5" s="1"/>
  <c r="C39" i="4"/>
  <c r="C38" i="1"/>
  <c r="D34" i="5"/>
  <c r="E34" i="5"/>
  <c r="F34" i="5"/>
  <c r="G34" i="5"/>
  <c r="H34" i="5"/>
  <c r="I34" i="5"/>
  <c r="J34" i="5"/>
  <c r="K34" i="5"/>
  <c r="L34" i="5"/>
  <c r="M34" i="5"/>
  <c r="N34" i="5"/>
  <c r="C34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J31" i="5" s="1"/>
  <c r="K30" i="5"/>
  <c r="L30" i="5"/>
  <c r="M30" i="5"/>
  <c r="N30" i="5"/>
  <c r="C30" i="5"/>
  <c r="C29" i="5"/>
  <c r="D12" i="5"/>
  <c r="E12" i="5"/>
  <c r="F12" i="5"/>
  <c r="G12" i="5"/>
  <c r="H12" i="5"/>
  <c r="I12" i="5"/>
  <c r="J12" i="5"/>
  <c r="K12" i="5"/>
  <c r="L12" i="5"/>
  <c r="M12" i="5"/>
  <c r="N12" i="5"/>
  <c r="C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C14" i="5"/>
  <c r="C13" i="5"/>
  <c r="C20" i="5"/>
  <c r="D6" i="5"/>
  <c r="D39" i="5" s="1"/>
  <c r="E6" i="5"/>
  <c r="F6" i="5"/>
  <c r="F8" i="5" s="1"/>
  <c r="G6" i="5"/>
  <c r="H6" i="5"/>
  <c r="H39" i="5" s="1"/>
  <c r="I6" i="5"/>
  <c r="J6" i="5"/>
  <c r="K6" i="5"/>
  <c r="L6" i="5"/>
  <c r="M6" i="5"/>
  <c r="N6" i="5"/>
  <c r="N8" i="5" s="1"/>
  <c r="D7" i="5"/>
  <c r="E7" i="5"/>
  <c r="F7" i="5"/>
  <c r="G7" i="5"/>
  <c r="H7" i="5"/>
  <c r="I7" i="5"/>
  <c r="J7" i="5"/>
  <c r="K7" i="5"/>
  <c r="L7" i="5"/>
  <c r="M7" i="5"/>
  <c r="N7" i="5"/>
  <c r="C7" i="5"/>
  <c r="C6" i="5"/>
  <c r="O63" i="5"/>
  <c r="O61" i="5"/>
  <c r="O60" i="5"/>
  <c r="O59" i="5"/>
  <c r="O58" i="5"/>
  <c r="O57" i="5"/>
  <c r="O56" i="5"/>
  <c r="O55" i="5"/>
  <c r="O53" i="5"/>
  <c r="O51" i="5"/>
  <c r="O49" i="5"/>
  <c r="O47" i="5"/>
  <c r="O45" i="5"/>
  <c r="H40" i="5"/>
  <c r="L39" i="5"/>
  <c r="O31" i="5"/>
  <c r="N31" i="5"/>
  <c r="F31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O22" i="5"/>
  <c r="O21" i="5"/>
  <c r="O20" i="5"/>
  <c r="O19" i="5"/>
  <c r="K15" i="5"/>
  <c r="C15" i="5"/>
  <c r="J8" i="5"/>
  <c r="N40" i="4"/>
  <c r="M40" i="4"/>
  <c r="L40" i="4"/>
  <c r="K40" i="4"/>
  <c r="J40" i="4"/>
  <c r="I40" i="4"/>
  <c r="H40" i="4"/>
  <c r="G40" i="4"/>
  <c r="F40" i="4"/>
  <c r="E40" i="4"/>
  <c r="C40" i="4"/>
  <c r="O40" i="4" s="1"/>
  <c r="N39" i="4"/>
  <c r="N38" i="4" s="1"/>
  <c r="M39" i="4"/>
  <c r="M38" i="4" s="1"/>
  <c r="L39" i="4"/>
  <c r="L38" i="4" s="1"/>
  <c r="K39" i="4"/>
  <c r="K38" i="4" s="1"/>
  <c r="J39" i="4"/>
  <c r="J38" i="4" s="1"/>
  <c r="I39" i="4"/>
  <c r="I38" i="4" s="1"/>
  <c r="H39" i="4"/>
  <c r="H38" i="4" s="1"/>
  <c r="G39" i="4"/>
  <c r="G38" i="4" s="1"/>
  <c r="F39" i="4"/>
  <c r="F38" i="4" s="1"/>
  <c r="E39" i="4"/>
  <c r="E38" i="4" s="1"/>
  <c r="O34" i="4"/>
  <c r="N31" i="4"/>
  <c r="M31" i="4"/>
  <c r="L31" i="4"/>
  <c r="K31" i="4"/>
  <c r="J31" i="4"/>
  <c r="I31" i="4"/>
  <c r="H31" i="4"/>
  <c r="G31" i="4"/>
  <c r="F31" i="4"/>
  <c r="E31" i="4"/>
  <c r="D31" i="4"/>
  <c r="C31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O22" i="4"/>
  <c r="O21" i="4"/>
  <c r="O19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O13" i="4"/>
  <c r="O12" i="4"/>
  <c r="N8" i="4"/>
  <c r="M8" i="4"/>
  <c r="L8" i="4"/>
  <c r="K8" i="4"/>
  <c r="J8" i="4"/>
  <c r="I8" i="4"/>
  <c r="H8" i="4"/>
  <c r="G8" i="4"/>
  <c r="F8" i="4"/>
  <c r="E8" i="4"/>
  <c r="D8" i="4"/>
  <c r="C8" i="4"/>
  <c r="O7" i="4"/>
  <c r="O6" i="4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D24" i="1"/>
  <c r="E24" i="1"/>
  <c r="F24" i="1"/>
  <c r="G24" i="1"/>
  <c r="H24" i="1"/>
  <c r="I24" i="1"/>
  <c r="J24" i="1"/>
  <c r="K24" i="1"/>
  <c r="L24" i="1"/>
  <c r="M24" i="1"/>
  <c r="N24" i="1"/>
  <c r="C24" i="1"/>
  <c r="O24" i="1" s="1"/>
  <c r="O23" i="1"/>
  <c r="O21" i="1"/>
  <c r="O22" i="1"/>
  <c r="O20" i="1"/>
  <c r="O19" i="1"/>
  <c r="O13" i="1"/>
  <c r="O15" i="1" s="1"/>
  <c r="O14" i="1"/>
  <c r="D15" i="1"/>
  <c r="E15" i="1"/>
  <c r="F15" i="1"/>
  <c r="G15" i="1"/>
  <c r="H15" i="1"/>
  <c r="I15" i="1"/>
  <c r="J15" i="1"/>
  <c r="K15" i="1"/>
  <c r="L15" i="1"/>
  <c r="M15" i="1"/>
  <c r="N15" i="1"/>
  <c r="C15" i="1"/>
  <c r="O12" i="1"/>
  <c r="O7" i="1"/>
  <c r="O6" i="1"/>
  <c r="D8" i="1"/>
  <c r="E8" i="1"/>
  <c r="F8" i="1"/>
  <c r="G8" i="1"/>
  <c r="H8" i="1"/>
  <c r="I8" i="1"/>
  <c r="J8" i="1"/>
  <c r="K8" i="1"/>
  <c r="L8" i="1"/>
  <c r="M8" i="1"/>
  <c r="N8" i="1"/>
  <c r="C8" i="1"/>
  <c r="O34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O31" i="1"/>
  <c r="N31" i="1"/>
  <c r="N38" i="1" s="1"/>
  <c r="M31" i="1"/>
  <c r="L31" i="1"/>
  <c r="L38" i="1" s="1"/>
  <c r="K31" i="1"/>
  <c r="J31" i="1"/>
  <c r="J38" i="1" s="1"/>
  <c r="I31" i="1"/>
  <c r="H31" i="1"/>
  <c r="H38" i="1" s="1"/>
  <c r="G31" i="1"/>
  <c r="F31" i="1"/>
  <c r="F38" i="1" s="1"/>
  <c r="E31" i="1"/>
  <c r="D31" i="1"/>
  <c r="D38" i="1" s="1"/>
  <c r="C31" i="1"/>
  <c r="O8" i="1" l="1"/>
  <c r="O39" i="1"/>
  <c r="O38" i="1" s="1"/>
  <c r="C38" i="4"/>
  <c r="O38" i="4" s="1"/>
  <c r="O39" i="4"/>
  <c r="L40" i="5"/>
  <c r="O54" i="5"/>
  <c r="O52" i="5"/>
  <c r="O50" i="5"/>
  <c r="O48" i="5"/>
  <c r="O64" i="5" s="1"/>
  <c r="O46" i="5"/>
  <c r="O62" i="5"/>
  <c r="D40" i="5"/>
  <c r="G15" i="5"/>
  <c r="O24" i="4"/>
  <c r="L8" i="5"/>
  <c r="J40" i="5"/>
  <c r="H8" i="5"/>
  <c r="F40" i="5"/>
  <c r="D8" i="5"/>
  <c r="M15" i="5"/>
  <c r="I15" i="5"/>
  <c r="E15" i="5"/>
  <c r="N39" i="5"/>
  <c r="J39" i="5"/>
  <c r="J38" i="5" s="1"/>
  <c r="F39" i="5"/>
  <c r="F38" i="5" s="1"/>
  <c r="O13" i="5"/>
  <c r="L31" i="5"/>
  <c r="L38" i="5" s="1"/>
  <c r="H31" i="5"/>
  <c r="D31" i="5"/>
  <c r="C40" i="5"/>
  <c r="M40" i="5"/>
  <c r="K40" i="5"/>
  <c r="I40" i="5"/>
  <c r="I38" i="5" s="1"/>
  <c r="G40" i="5"/>
  <c r="E40" i="5"/>
  <c r="N15" i="5"/>
  <c r="L15" i="5"/>
  <c r="J15" i="5"/>
  <c r="H15" i="5"/>
  <c r="F15" i="5"/>
  <c r="D15" i="5"/>
  <c r="M39" i="5"/>
  <c r="K39" i="5"/>
  <c r="I39" i="5"/>
  <c r="G39" i="5"/>
  <c r="E39" i="5"/>
  <c r="O12" i="5"/>
  <c r="C31" i="5"/>
  <c r="M31" i="5"/>
  <c r="K31" i="5"/>
  <c r="I31" i="5"/>
  <c r="G31" i="5"/>
  <c r="E31" i="5"/>
  <c r="O34" i="5"/>
  <c r="H38" i="5"/>
  <c r="N40" i="5"/>
  <c r="N38" i="5" s="1"/>
  <c r="E38" i="1"/>
  <c r="G38" i="1"/>
  <c r="I38" i="1"/>
  <c r="K38" i="1"/>
  <c r="M38" i="1"/>
  <c r="O7" i="5"/>
  <c r="E8" i="5"/>
  <c r="G8" i="5"/>
  <c r="I8" i="5"/>
  <c r="K8" i="5"/>
  <c r="M8" i="5"/>
  <c r="O14" i="5"/>
  <c r="O40" i="5" s="1"/>
  <c r="O8" i="4"/>
  <c r="O24" i="5"/>
  <c r="O64" i="1"/>
  <c r="C8" i="5"/>
  <c r="O6" i="5"/>
  <c r="C39" i="5"/>
  <c r="D38" i="5" l="1"/>
  <c r="E38" i="5"/>
  <c r="M38" i="5"/>
  <c r="G38" i="5"/>
  <c r="K38" i="5"/>
  <c r="O8" i="5"/>
  <c r="C38" i="5"/>
  <c r="O39" i="5"/>
  <c r="O38" i="5" s="1"/>
</calcChain>
</file>

<file path=xl/sharedStrings.xml><?xml version="1.0" encoding="utf-8"?>
<sst xmlns="http://schemas.openxmlformats.org/spreadsheetml/2006/main" count="465" uniqueCount="103">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</sst>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" fillId="0" borderId="3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7" workbookViewId="0">
      <selection activeCell="C44" sqref="C44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" customHeight="1" thickTop="1" thickBot="1" x14ac:dyDescent="0.2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6" ht="12" customHeight="1" thickTop="1" thickBot="1" x14ac:dyDescent="0.25">
      <c r="B3" s="83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6" ht="12.95" customHeight="1" thickTop="1" thickBot="1" x14ac:dyDescent="0.25">
      <c r="B4" s="84" t="s">
        <v>3</v>
      </c>
      <c r="C4" s="85">
        <v>2013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4.75" thickTop="1" x14ac:dyDescent="0.2">
      <c r="B5" s="8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 x14ac:dyDescent="0.2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 x14ac:dyDescent="0.25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 x14ac:dyDescent="0.25">
      <c r="B9" s="74" t="s">
        <v>20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37"/>
    </row>
    <row r="10" spans="1:16" ht="12.75" customHeight="1" thickBot="1" x14ac:dyDescent="0.25">
      <c r="B10" s="86" t="s">
        <v>3</v>
      </c>
      <c r="C10" s="88">
        <v>2013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7"/>
    </row>
    <row r="11" spans="1:16" ht="12" customHeight="1" thickTop="1" thickBot="1" x14ac:dyDescent="0.25">
      <c r="B11" s="87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 x14ac:dyDescent="0.2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 x14ac:dyDescent="0.2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 x14ac:dyDescent="0.25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 x14ac:dyDescent="0.25">
      <c r="B16" s="7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37" t="s">
        <v>25</v>
      </c>
    </row>
    <row r="17" spans="2:16" ht="12" customHeight="1" thickBot="1" x14ac:dyDescent="0.25">
      <c r="B17" s="90" t="s">
        <v>26</v>
      </c>
      <c r="C17" s="89">
        <v>2013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7"/>
    </row>
    <row r="18" spans="2:16" ht="12" customHeight="1" thickTop="1" thickBot="1" x14ac:dyDescent="0.25">
      <c r="B18" s="91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 x14ac:dyDescent="0.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 x14ac:dyDescent="0.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 x14ac:dyDescent="0.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 x14ac:dyDescent="0.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37"/>
    </row>
    <row r="26" spans="2:16" ht="12.75" customHeight="1" thickTop="1" thickBot="1" x14ac:dyDescent="0.25">
      <c r="B26" s="83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37"/>
    </row>
    <row r="27" spans="2:16" ht="12.75" customHeight="1" thickTop="1" thickBot="1" x14ac:dyDescent="0.25">
      <c r="B27" s="84" t="s">
        <v>3</v>
      </c>
      <c r="C27" s="100">
        <v>2013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41"/>
    </row>
    <row r="28" spans="2:16" ht="24.75" thickTop="1" x14ac:dyDescent="0.2">
      <c r="B28" s="84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 x14ac:dyDescent="0.2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4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 x14ac:dyDescent="0.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 x14ac:dyDescent="0.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95">
        <v>2013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 x14ac:dyDescent="0.2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 x14ac:dyDescent="0.2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 x14ac:dyDescent="0.2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 x14ac:dyDescent="0.2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 x14ac:dyDescent="0.2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 x14ac:dyDescent="0.2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 x14ac:dyDescent="0.2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 x14ac:dyDescent="0.2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 x14ac:dyDescent="0.2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 x14ac:dyDescent="0.2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 x14ac:dyDescent="0.2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 x14ac:dyDescent="0.2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 x14ac:dyDescent="0.2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 x14ac:dyDescent="0.2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 x14ac:dyDescent="0.2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 x14ac:dyDescent="0.2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 x14ac:dyDescent="0.2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 x14ac:dyDescent="0.2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 x14ac:dyDescent="0.2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4"/>
      <c r="O64" s="59">
        <f>SUM(O44:O63)</f>
        <v>0</v>
      </c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B1" workbookViewId="0">
      <selection activeCell="E39" sqref="E39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" customHeight="1" thickTop="1" thickBot="1" x14ac:dyDescent="0.2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6" ht="12" customHeight="1" thickTop="1" thickBot="1" x14ac:dyDescent="0.25">
      <c r="B3" s="83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6" ht="12.95" customHeight="1" thickTop="1" thickBot="1" x14ac:dyDescent="0.25">
      <c r="B4" s="84" t="s">
        <v>3</v>
      </c>
      <c r="C4" s="85">
        <v>2018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4.75" thickTop="1" x14ac:dyDescent="0.2">
      <c r="B5" s="8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v>1093</v>
      </c>
      <c r="D6" s="7">
        <v>1709</v>
      </c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2802</v>
      </c>
      <c r="P6" s="37"/>
    </row>
    <row r="7" spans="1:16" ht="17.25" customHeight="1" x14ac:dyDescent="0.2">
      <c r="B7" s="14" t="s">
        <v>18</v>
      </c>
      <c r="C7" s="3">
        <v>645</v>
      </c>
      <c r="D7" s="3">
        <v>855</v>
      </c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1500</v>
      </c>
      <c r="P7" s="37"/>
    </row>
    <row r="8" spans="1:16" ht="15.75" customHeight="1" thickBot="1" x14ac:dyDescent="0.25">
      <c r="B8" s="15" t="s">
        <v>19</v>
      </c>
      <c r="C8" s="5">
        <f>SUM(C6:C7)</f>
        <v>1738</v>
      </c>
      <c r="D8" s="5">
        <f t="shared" ref="D8:O8" si="0">SUM(D6:D7)</f>
        <v>2564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4302</v>
      </c>
      <c r="P8" s="37"/>
    </row>
    <row r="9" spans="1:16" ht="12" customHeight="1" thickTop="1" thickBot="1" x14ac:dyDescent="0.25">
      <c r="B9" s="74" t="s">
        <v>20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37"/>
    </row>
    <row r="10" spans="1:16" ht="12.75" customHeight="1" thickBot="1" x14ac:dyDescent="0.25">
      <c r="B10" s="86" t="s">
        <v>3</v>
      </c>
      <c r="C10" s="88">
        <v>2018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7"/>
    </row>
    <row r="11" spans="1:16" ht="12" customHeight="1" thickTop="1" thickBot="1" x14ac:dyDescent="0.25">
      <c r="B11" s="87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>
        <v>4</v>
      </c>
      <c r="D12" s="1">
        <v>14</v>
      </c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18</v>
      </c>
      <c r="P12" s="37"/>
    </row>
    <row r="13" spans="1:16" ht="11.25" customHeight="1" x14ac:dyDescent="0.2">
      <c r="B13" s="17" t="s">
        <v>22</v>
      </c>
      <c r="C13" s="2">
        <v>67</v>
      </c>
      <c r="D13" s="2">
        <v>141</v>
      </c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208</v>
      </c>
      <c r="P13" s="37"/>
    </row>
    <row r="14" spans="1:16" ht="11.25" customHeight="1" x14ac:dyDescent="0.2">
      <c r="B14" s="17" t="s">
        <v>23</v>
      </c>
      <c r="C14" s="2">
        <v>10</v>
      </c>
      <c r="D14" s="2">
        <v>184</v>
      </c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194</v>
      </c>
      <c r="P14" s="37"/>
    </row>
    <row r="15" spans="1:16" ht="14.25" customHeight="1" thickBot="1" x14ac:dyDescent="0.25">
      <c r="B15" s="15" t="s">
        <v>19</v>
      </c>
      <c r="C15" s="4">
        <f>SUM(C13:C14)</f>
        <v>77</v>
      </c>
      <c r="D15" s="4">
        <f t="shared" ref="D15:N15" si="2">SUM(D13:D14)</f>
        <v>325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 x14ac:dyDescent="0.25">
      <c r="B16" s="7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37" t="s">
        <v>25</v>
      </c>
    </row>
    <row r="17" spans="2:16" ht="12" customHeight="1" thickBot="1" x14ac:dyDescent="0.25">
      <c r="B17" s="90" t="s">
        <v>26</v>
      </c>
      <c r="C17" s="89">
        <v>2018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7"/>
    </row>
    <row r="18" spans="2:16" ht="12" customHeight="1" thickTop="1" thickBot="1" x14ac:dyDescent="0.25">
      <c r="B18" s="91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v>34007</v>
      </c>
      <c r="D19" s="7">
        <v>30716</v>
      </c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 t="shared" ref="O19:O24" si="3">SUM(C19:N19)</f>
        <v>64723</v>
      </c>
      <c r="P19" s="37"/>
    </row>
    <row r="20" spans="2:16" ht="12" x14ac:dyDescent="0.2">
      <c r="B20" s="17" t="s">
        <v>60</v>
      </c>
      <c r="C20" s="27">
        <v>48.3</v>
      </c>
      <c r="D20" s="27">
        <v>59</v>
      </c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73">
        <v>53.65</v>
      </c>
      <c r="P20" s="37"/>
    </row>
    <row r="21" spans="2:16" ht="12" x14ac:dyDescent="0.2">
      <c r="B21" s="17" t="s">
        <v>59</v>
      </c>
      <c r="C21" s="3">
        <v>16425</v>
      </c>
      <c r="D21" s="27">
        <v>18122</v>
      </c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 t="shared" si="3"/>
        <v>34547</v>
      </c>
      <c r="P21" s="37"/>
    </row>
    <row r="22" spans="2:16" ht="12" x14ac:dyDescent="0.2">
      <c r="B22" s="14" t="s">
        <v>27</v>
      </c>
      <c r="C22" s="3">
        <v>20938</v>
      </c>
      <c r="D22" s="3">
        <v>22693</v>
      </c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 t="shared" si="3"/>
        <v>43631</v>
      </c>
      <c r="P22" s="37"/>
    </row>
    <row r="23" spans="2:16" ht="12" x14ac:dyDescent="0.2">
      <c r="B23" s="14" t="s">
        <v>28</v>
      </c>
      <c r="C23" s="3">
        <v>4400</v>
      </c>
      <c r="D23" s="3">
        <v>4817</v>
      </c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 t="shared" si="3"/>
        <v>9217</v>
      </c>
      <c r="P23" s="37"/>
    </row>
    <row r="24" spans="2:16" ht="26.25" customHeight="1" thickBot="1" x14ac:dyDescent="0.25">
      <c r="B24" s="15" t="s">
        <v>29</v>
      </c>
      <c r="C24" s="5">
        <f>SUM(C22:C23)</f>
        <v>25338</v>
      </c>
      <c r="D24" s="5">
        <f t="shared" ref="D24:N24" si="4">SUM(D22:D23)</f>
        <v>27510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9">
        <f t="shared" si="3"/>
        <v>52848</v>
      </c>
      <c r="P24" s="37"/>
    </row>
    <row r="25" spans="2:16" ht="12" customHeight="1" thickTop="1" thickBot="1" x14ac:dyDescent="0.2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37"/>
    </row>
    <row r="26" spans="2:16" ht="12.75" customHeight="1" thickTop="1" thickBot="1" x14ac:dyDescent="0.25">
      <c r="B26" s="83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37"/>
    </row>
    <row r="27" spans="2:16" ht="12.75" customHeight="1" thickTop="1" thickBot="1" x14ac:dyDescent="0.25">
      <c r="B27" s="84" t="s">
        <v>3</v>
      </c>
      <c r="C27" s="100">
        <v>2018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41"/>
    </row>
    <row r="28" spans="2:16" ht="24.75" thickTop="1" x14ac:dyDescent="0.2">
      <c r="B28" s="84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v>629</v>
      </c>
      <c r="D29" s="7">
        <v>538</v>
      </c>
      <c r="E29" s="7"/>
      <c r="F29" s="7"/>
      <c r="G29" s="7"/>
      <c r="H29" s="8"/>
      <c r="I29" s="7"/>
      <c r="J29" s="7"/>
      <c r="K29" s="7"/>
      <c r="L29" s="7"/>
      <c r="M29" s="7"/>
      <c r="N29" s="7"/>
      <c r="O29" s="11">
        <v>1167</v>
      </c>
      <c r="P29" s="37"/>
    </row>
    <row r="30" spans="2:16" ht="15" customHeight="1" x14ac:dyDescent="0.2">
      <c r="B30" s="14" t="s">
        <v>18</v>
      </c>
      <c r="C30" s="3">
        <v>328</v>
      </c>
      <c r="D30" s="3">
        <v>524</v>
      </c>
      <c r="E30" s="3"/>
      <c r="F30" s="3"/>
      <c r="G30" s="3"/>
      <c r="H30" s="10"/>
      <c r="I30" s="3"/>
      <c r="J30" s="3"/>
      <c r="K30" s="3"/>
      <c r="L30" s="3"/>
      <c r="M30" s="3"/>
      <c r="N30" s="3"/>
      <c r="O30" s="43">
        <v>852</v>
      </c>
      <c r="P30" s="37"/>
    </row>
    <row r="31" spans="2:16" ht="12.75" customHeight="1" thickBot="1" x14ac:dyDescent="0.25">
      <c r="B31" s="15" t="s">
        <v>19</v>
      </c>
      <c r="C31" s="5">
        <f>SUM(C29:C30)</f>
        <v>957</v>
      </c>
      <c r="D31" s="5">
        <f t="shared" ref="D31:N31" si="5">SUM(D29:D30)</f>
        <v>1062</v>
      </c>
      <c r="E31" s="5">
        <f t="shared" si="5"/>
        <v>0</v>
      </c>
      <c r="F31" s="5">
        <f t="shared" si="5"/>
        <v>0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0</v>
      </c>
      <c r="M31" s="5">
        <f t="shared" si="5"/>
        <v>0</v>
      </c>
      <c r="N31" s="5">
        <f t="shared" si="5"/>
        <v>0</v>
      </c>
      <c r="O31" s="5">
        <v>2019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4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4"/>
      <c r="C34" s="46">
        <v>53</v>
      </c>
      <c r="D34" s="46">
        <v>49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102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f>SUM(C39:C40)</f>
        <v>28110</v>
      </c>
      <c r="D38" s="3">
        <f t="shared" ref="D38:N38" si="6">SUM(D39:D40)</f>
        <v>31461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7">
        <f>SUM(C38:N38)</f>
        <v>59571</v>
      </c>
      <c r="P38" s="53"/>
    </row>
    <row r="39" spans="1:19" ht="12" x14ac:dyDescent="0.2">
      <c r="B39" s="12" t="s">
        <v>33</v>
      </c>
      <c r="C39" s="3">
        <f t="shared" ref="C39" si="7">SUM(C22,C13,C6,C29)</f>
        <v>22727</v>
      </c>
      <c r="D39" s="3">
        <v>25081</v>
      </c>
      <c r="E39" s="3">
        <f t="shared" ref="E39:N40" si="8">SUM(E22,E13,E6,E29)</f>
        <v>0</v>
      </c>
      <c r="F39" s="3">
        <f t="shared" si="8"/>
        <v>0</v>
      </c>
      <c r="G39" s="3">
        <f t="shared" si="8"/>
        <v>0</v>
      </c>
      <c r="H39" s="3">
        <f t="shared" si="8"/>
        <v>0</v>
      </c>
      <c r="I39" s="3">
        <f t="shared" si="8"/>
        <v>0</v>
      </c>
      <c r="J39" s="3">
        <f t="shared" si="8"/>
        <v>0</v>
      </c>
      <c r="K39" s="3">
        <f t="shared" si="8"/>
        <v>0</v>
      </c>
      <c r="L39" s="3">
        <f t="shared" si="8"/>
        <v>0</v>
      </c>
      <c r="M39" s="3">
        <f t="shared" si="8"/>
        <v>0</v>
      </c>
      <c r="N39" s="3">
        <f t="shared" si="8"/>
        <v>0</v>
      </c>
      <c r="O39" s="7">
        <f t="shared" ref="O39:O40" si="9">SUM(C39:N39)</f>
        <v>47808</v>
      </c>
      <c r="P39" s="54"/>
    </row>
    <row r="40" spans="1:19" ht="12" x14ac:dyDescent="0.2">
      <c r="B40" s="12" t="s">
        <v>34</v>
      </c>
      <c r="C40" s="3">
        <f>SUM(C23,C14,C7,C30)</f>
        <v>5383</v>
      </c>
      <c r="D40" s="3">
        <v>6380</v>
      </c>
      <c r="E40" s="3">
        <f t="shared" si="8"/>
        <v>0</v>
      </c>
      <c r="F40" s="3">
        <f t="shared" si="8"/>
        <v>0</v>
      </c>
      <c r="G40" s="3">
        <f t="shared" si="8"/>
        <v>0</v>
      </c>
      <c r="H40" s="3">
        <f t="shared" si="8"/>
        <v>0</v>
      </c>
      <c r="I40" s="3">
        <f t="shared" si="8"/>
        <v>0</v>
      </c>
      <c r="J40" s="3">
        <f t="shared" si="8"/>
        <v>0</v>
      </c>
      <c r="K40" s="3">
        <f t="shared" si="8"/>
        <v>0</v>
      </c>
      <c r="L40" s="3">
        <f t="shared" si="8"/>
        <v>0</v>
      </c>
      <c r="M40" s="3">
        <f t="shared" si="8"/>
        <v>0</v>
      </c>
      <c r="N40" s="3">
        <f t="shared" si="8"/>
        <v>0</v>
      </c>
      <c r="O40" s="7">
        <f t="shared" si="9"/>
        <v>11763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/>
      <c r="C42" s="95">
        <v>2018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91</v>
      </c>
      <c r="C44" s="30">
        <v>35.479999999999997</v>
      </c>
      <c r="D44" s="30">
        <v>48.41</v>
      </c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SUM(C44:N44)/12</f>
        <v>6.9908333333333319</v>
      </c>
      <c r="S44" s="23">
        <v>1</v>
      </c>
    </row>
    <row r="45" spans="1:19" ht="9.9499999999999993" customHeight="1" x14ac:dyDescent="0.2">
      <c r="B45" s="14" t="s">
        <v>38</v>
      </c>
      <c r="C45" s="27">
        <v>50.39</v>
      </c>
      <c r="D45" s="27">
        <v>63.36</v>
      </c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7" si="10">SUM(C45:N45)/12</f>
        <v>9.4791666666666661</v>
      </c>
    </row>
    <row r="46" spans="1:19" ht="9.9499999999999993" customHeight="1" x14ac:dyDescent="0.2">
      <c r="B46" s="14" t="s">
        <v>92</v>
      </c>
      <c r="C46" s="27">
        <v>30</v>
      </c>
      <c r="D46" s="27">
        <v>36</v>
      </c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10"/>
        <v>5.5</v>
      </c>
      <c r="P46" s="23" t="s">
        <v>25</v>
      </c>
    </row>
    <row r="47" spans="1:19" ht="9.9499999999999993" customHeight="1" x14ac:dyDescent="0.2">
      <c r="B47" s="14" t="s">
        <v>93</v>
      </c>
      <c r="C47" s="27">
        <v>71</v>
      </c>
      <c r="D47" s="27">
        <v>88.8</v>
      </c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10"/>
        <v>13.316666666666668</v>
      </c>
    </row>
    <row r="48" spans="1:19" ht="9.9499999999999993" customHeight="1" x14ac:dyDescent="0.2">
      <c r="B48" s="14" t="s">
        <v>94</v>
      </c>
      <c r="C48" s="27">
        <v>32</v>
      </c>
      <c r="D48" s="27">
        <v>42</v>
      </c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10"/>
        <v>6.166666666666667</v>
      </c>
    </row>
    <row r="49" spans="2:15" ht="9.9499999999999993" customHeight="1" x14ac:dyDescent="0.2">
      <c r="B49" s="14" t="s">
        <v>42</v>
      </c>
      <c r="C49" s="27">
        <v>77</v>
      </c>
      <c r="D49" s="27">
        <v>84.33</v>
      </c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10"/>
        <v>13.444166666666666</v>
      </c>
    </row>
    <row r="50" spans="2:15" ht="9.9499999999999993" customHeight="1" x14ac:dyDescent="0.2">
      <c r="B50" s="14" t="s">
        <v>95</v>
      </c>
      <c r="C50" s="27">
        <v>35.799999999999997</v>
      </c>
      <c r="D50" s="27">
        <v>39.159999999999997</v>
      </c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10"/>
        <v>6.2466666666666661</v>
      </c>
    </row>
    <row r="51" spans="2:15" ht="9.9499999999999993" customHeight="1" x14ac:dyDescent="0.2">
      <c r="B51" s="14" t="s">
        <v>44</v>
      </c>
      <c r="C51" s="27">
        <v>20</v>
      </c>
      <c r="D51" s="27">
        <v>30</v>
      </c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10"/>
        <v>4.166666666666667</v>
      </c>
    </row>
    <row r="52" spans="2:15" ht="9.9499999999999993" customHeight="1" x14ac:dyDescent="0.2">
      <c r="B52" s="14" t="s">
        <v>96</v>
      </c>
      <c r="C52" s="27">
        <v>39</v>
      </c>
      <c r="D52" s="27">
        <v>69</v>
      </c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10"/>
        <v>9</v>
      </c>
    </row>
    <row r="53" spans="2:15" ht="9.9499999999999993" customHeight="1" x14ac:dyDescent="0.2">
      <c r="B53" s="14" t="s">
        <v>97</v>
      </c>
      <c r="C53" s="27">
        <v>63.81</v>
      </c>
      <c r="D53" s="27">
        <v>72.8</v>
      </c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10"/>
        <v>11.384166666666667</v>
      </c>
    </row>
    <row r="54" spans="2:15" ht="9.9499999999999993" customHeight="1" x14ac:dyDescent="0.2">
      <c r="B54" s="14" t="s">
        <v>98</v>
      </c>
      <c r="C54" s="27">
        <v>40.96</v>
      </c>
      <c r="D54" s="27">
        <v>40.4</v>
      </c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10"/>
        <v>6.78</v>
      </c>
    </row>
    <row r="55" spans="2:15" ht="9.9499999999999993" customHeight="1" x14ac:dyDescent="0.2">
      <c r="B55" s="14" t="s">
        <v>48</v>
      </c>
      <c r="C55" s="27">
        <v>28</v>
      </c>
      <c r="D55" s="27">
        <v>32</v>
      </c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10"/>
        <v>5</v>
      </c>
    </row>
    <row r="56" spans="2:15" ht="9.9499999999999993" customHeight="1" x14ac:dyDescent="0.2">
      <c r="B56" s="14" t="s">
        <v>99</v>
      </c>
      <c r="C56" s="27">
        <v>40</v>
      </c>
      <c r="D56" s="27">
        <v>37</v>
      </c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10"/>
        <v>6.416666666666667</v>
      </c>
    </row>
    <row r="57" spans="2:15" ht="9.9499999999999993" customHeight="1" x14ac:dyDescent="0.2">
      <c r="B57" s="14" t="s">
        <v>100</v>
      </c>
      <c r="C57" s="27">
        <v>62.72</v>
      </c>
      <c r="D57" s="27">
        <v>81.34</v>
      </c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10"/>
        <v>12.005000000000001</v>
      </c>
    </row>
    <row r="58" spans="2:15" ht="9.9499999999999993" customHeight="1" x14ac:dyDescent="0.2">
      <c r="B58" s="14" t="s">
        <v>51</v>
      </c>
      <c r="C58" s="27">
        <v>63.9</v>
      </c>
      <c r="D58" s="27">
        <v>79.89</v>
      </c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10"/>
        <v>11.9825</v>
      </c>
    </row>
    <row r="59" spans="2:15" ht="9.9499999999999993" customHeight="1" x14ac:dyDescent="0.2">
      <c r="B59" s="24" t="s">
        <v>52</v>
      </c>
      <c r="C59" s="32">
        <v>58.78</v>
      </c>
      <c r="D59" s="32">
        <v>64.45</v>
      </c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10"/>
        <v>10.269166666666667</v>
      </c>
    </row>
    <row r="60" spans="2:15" ht="9.9499999999999993" customHeight="1" x14ac:dyDescent="0.2">
      <c r="B60" s="24" t="s">
        <v>101</v>
      </c>
      <c r="C60" s="32">
        <v>32</v>
      </c>
      <c r="D60" s="32">
        <v>35</v>
      </c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10"/>
        <v>5.583333333333333</v>
      </c>
    </row>
    <row r="61" spans="2:15" ht="9.9499999999999993" customHeight="1" x14ac:dyDescent="0.2">
      <c r="B61" s="14" t="s">
        <v>54</v>
      </c>
      <c r="C61" s="27">
        <v>20</v>
      </c>
      <c r="D61" s="27">
        <v>40</v>
      </c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10"/>
        <v>5</v>
      </c>
    </row>
    <row r="62" spans="2:15" ht="9.9499999999999993" customHeight="1" x14ac:dyDescent="0.2">
      <c r="B62" s="14" t="s">
        <v>55</v>
      </c>
      <c r="C62" s="27">
        <v>52</v>
      </c>
      <c r="D62" s="27">
        <v>54.89</v>
      </c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10"/>
        <v>8.9075000000000006</v>
      </c>
    </row>
    <row r="63" spans="2:15" ht="9.9499999999999993" customHeight="1" x14ac:dyDescent="0.2">
      <c r="B63" s="24" t="s">
        <v>56</v>
      </c>
      <c r="C63" s="32">
        <v>60</v>
      </c>
      <c r="D63" s="32">
        <v>70</v>
      </c>
      <c r="E63" s="32"/>
      <c r="F63" s="32"/>
      <c r="G63" s="33"/>
      <c r="H63" s="33"/>
      <c r="I63" s="32"/>
      <c r="J63" s="32"/>
      <c r="K63" s="32"/>
      <c r="L63" s="32"/>
      <c r="M63" s="32"/>
      <c r="N63" s="58"/>
      <c r="O63" s="29">
        <f t="shared" si="10"/>
        <v>10.833333333333334</v>
      </c>
    </row>
    <row r="64" spans="2:15" ht="12" x14ac:dyDescent="0.2">
      <c r="B64" s="24" t="s">
        <v>87</v>
      </c>
      <c r="C64" s="32">
        <v>65.8</v>
      </c>
      <c r="D64" s="32">
        <v>78.400000000000006</v>
      </c>
      <c r="E64" s="32"/>
      <c r="F64" s="32"/>
      <c r="G64" s="33"/>
      <c r="H64" s="33"/>
      <c r="I64" s="32"/>
      <c r="J64" s="32"/>
      <c r="K64" s="32"/>
      <c r="L64" s="32"/>
      <c r="M64" s="32"/>
      <c r="N64" s="58"/>
      <c r="O64" s="29">
        <f t="shared" si="10"/>
        <v>12.016666666666666</v>
      </c>
    </row>
    <row r="65" spans="2:15" ht="9.9499999999999993" customHeight="1" x14ac:dyDescent="0.2">
      <c r="B65" s="24" t="s">
        <v>88</v>
      </c>
      <c r="C65" s="32">
        <v>70</v>
      </c>
      <c r="D65" s="32">
        <v>80</v>
      </c>
      <c r="E65" s="32"/>
      <c r="F65" s="32"/>
      <c r="G65" s="33"/>
      <c r="H65" s="33"/>
      <c r="I65" s="32"/>
      <c r="J65" s="32"/>
      <c r="K65" s="32"/>
      <c r="L65" s="32"/>
      <c r="M65" s="32"/>
      <c r="N65" s="58"/>
      <c r="O65" s="29">
        <f t="shared" si="10"/>
        <v>12.5</v>
      </c>
    </row>
    <row r="66" spans="2:15" ht="9.9499999999999993" customHeight="1" x14ac:dyDescent="0.2">
      <c r="B66" s="24" t="s">
        <v>89</v>
      </c>
      <c r="C66" s="32">
        <v>65</v>
      </c>
      <c r="D66" s="32">
        <v>85</v>
      </c>
      <c r="E66" s="32"/>
      <c r="F66" s="32"/>
      <c r="G66" s="33"/>
      <c r="H66" s="33"/>
      <c r="I66" s="32"/>
      <c r="J66" s="32"/>
      <c r="K66" s="32"/>
      <c r="L66" s="32"/>
      <c r="M66" s="32"/>
      <c r="N66" s="58"/>
      <c r="O66" s="29">
        <f t="shared" si="10"/>
        <v>12.5</v>
      </c>
    </row>
    <row r="67" spans="2:15" ht="9.9499999999999993" customHeight="1" x14ac:dyDescent="0.2">
      <c r="B67" s="24" t="s">
        <v>90</v>
      </c>
      <c r="C67" s="32">
        <v>45.6</v>
      </c>
      <c r="D67" s="32">
        <v>63.8</v>
      </c>
      <c r="E67" s="32"/>
      <c r="F67" s="32"/>
      <c r="G67" s="33"/>
      <c r="H67" s="33"/>
      <c r="I67" s="32"/>
      <c r="J67" s="32"/>
      <c r="K67" s="32"/>
      <c r="L67" s="32"/>
      <c r="M67" s="32"/>
      <c r="N67" s="58"/>
      <c r="O67" s="29">
        <f t="shared" si="10"/>
        <v>9.1166666666666671</v>
      </c>
    </row>
    <row r="68" spans="2:15" ht="11.25" customHeight="1" x14ac:dyDescent="0.2">
      <c r="B68" s="24" t="s">
        <v>102</v>
      </c>
      <c r="C68" s="32">
        <f>AVERAGE(C44:C67)</f>
        <v>48.301666666666655</v>
      </c>
      <c r="D68" s="32">
        <f>AVERAGE(D44:D67)</f>
        <v>59.001249999999999</v>
      </c>
      <c r="E68" s="32" t="e">
        <f t="shared" ref="E68:N68" si="11">AVERAGE(E44:E67)</f>
        <v>#DIV/0!</v>
      </c>
      <c r="F68" s="32" t="e">
        <f t="shared" si="11"/>
        <v>#DIV/0!</v>
      </c>
      <c r="G68" s="32" t="e">
        <f t="shared" si="11"/>
        <v>#DIV/0!</v>
      </c>
      <c r="H68" s="32" t="e">
        <f t="shared" si="11"/>
        <v>#DIV/0!</v>
      </c>
      <c r="I68" s="32" t="e">
        <f t="shared" si="11"/>
        <v>#DIV/0!</v>
      </c>
      <c r="J68" s="32" t="e">
        <f t="shared" si="11"/>
        <v>#DIV/0!</v>
      </c>
      <c r="K68" s="32" t="e">
        <f t="shared" si="11"/>
        <v>#DIV/0!</v>
      </c>
      <c r="L68" s="32" t="e">
        <f t="shared" si="11"/>
        <v>#DIV/0!</v>
      </c>
      <c r="M68" s="32" t="e">
        <f t="shared" si="11"/>
        <v>#DIV/0!</v>
      </c>
      <c r="N68" s="32" t="e">
        <f t="shared" si="11"/>
        <v>#DIV/0!</v>
      </c>
      <c r="O68" s="29"/>
    </row>
    <row r="69" spans="2:15" ht="9.9499999999999993" customHeight="1" x14ac:dyDescent="0.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</sheetData>
  <mergeCells count="18">
    <mergeCell ref="B69:N69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" workbookViewId="0">
      <selection activeCell="D7" sqref="D7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" customHeight="1" thickTop="1" thickBot="1" x14ac:dyDescent="0.2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6" ht="12" customHeight="1" thickTop="1" thickBot="1" x14ac:dyDescent="0.25">
      <c r="B3" s="83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6" ht="12.95" customHeight="1" thickTop="1" thickBot="1" x14ac:dyDescent="0.25">
      <c r="B4" s="84" t="s">
        <v>3</v>
      </c>
      <c r="C4" s="85">
        <v>2013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4.75" thickTop="1" x14ac:dyDescent="0.2">
      <c r="B5" s="8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f>'Primer quincena'!C6+'Segunda quincena '!C6</f>
        <v>1093</v>
      </c>
      <c r="D6" s="7">
        <f>'Primer quincena'!D6+'Segunda quincena '!D6</f>
        <v>1709</v>
      </c>
      <c r="E6" s="7">
        <f>'Primer quincena'!E6+'Segunda quincena '!E6</f>
        <v>0</v>
      </c>
      <c r="F6" s="7">
        <f>'Primer quincena'!F6+'Segunda quincena '!F6</f>
        <v>0</v>
      </c>
      <c r="G6" s="7">
        <f>'Primer quincena'!G6+'Segunda quincena '!G6</f>
        <v>0</v>
      </c>
      <c r="H6" s="7">
        <f>'Primer quincena'!H6+'Segunda quincena '!H6</f>
        <v>0</v>
      </c>
      <c r="I6" s="7">
        <f>'Primer quincena'!I6+'Segunda quincena '!I6</f>
        <v>0</v>
      </c>
      <c r="J6" s="7">
        <f>'Primer quincena'!J6+'Segunda quincena '!J6</f>
        <v>0</v>
      </c>
      <c r="K6" s="7">
        <f>'Primer quincena'!K6+'Segunda quincena '!K6</f>
        <v>0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>
        <f>SUM(C6:N6)</f>
        <v>2802</v>
      </c>
      <c r="P6" s="37"/>
    </row>
    <row r="7" spans="1:16" ht="17.25" customHeight="1" x14ac:dyDescent="0.2">
      <c r="B7" s="14" t="s">
        <v>18</v>
      </c>
      <c r="C7" s="7">
        <f>'Primer quincena'!C7+'Segunda quincena '!C7</f>
        <v>645</v>
      </c>
      <c r="D7" s="7">
        <f>'Primer quincena'!D7+'Segunda quincena '!D7</f>
        <v>855</v>
      </c>
      <c r="E7" s="7">
        <f>'Primer quincena'!E7+'Segunda quincena '!E7</f>
        <v>0</v>
      </c>
      <c r="F7" s="7">
        <f>'Primer quincena'!F7+'Segunda quincena '!F7</f>
        <v>0</v>
      </c>
      <c r="G7" s="7">
        <f>'Primer quincena'!G7+'Segunda quincena '!G7</f>
        <v>0</v>
      </c>
      <c r="H7" s="7">
        <f>'Primer quincena'!H7+'Segunda quincena '!H7</f>
        <v>0</v>
      </c>
      <c r="I7" s="7">
        <f>'Primer quincena'!I7+'Segunda quincena '!I7</f>
        <v>0</v>
      </c>
      <c r="J7" s="7">
        <f>'Primer quincena'!J7+'Segunda quincena '!J7</f>
        <v>0</v>
      </c>
      <c r="K7" s="7">
        <f>'Primer quincena'!K7+'Segunda quincena '!K7</f>
        <v>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>
        <f>SUM(C7:N7)</f>
        <v>1500</v>
      </c>
      <c r="P7" s="37"/>
    </row>
    <row r="8" spans="1:16" ht="15.75" customHeight="1" thickBot="1" x14ac:dyDescent="0.25">
      <c r="B8" s="15" t="s">
        <v>19</v>
      </c>
      <c r="C8" s="5">
        <f>SUM(C6:C7)</f>
        <v>1738</v>
      </c>
      <c r="D8" s="5">
        <f t="shared" ref="D8:O8" si="0">SUM(D6:D7)</f>
        <v>2564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4302</v>
      </c>
      <c r="P8" s="37"/>
    </row>
    <row r="9" spans="1:16" ht="12" customHeight="1" thickTop="1" thickBot="1" x14ac:dyDescent="0.25">
      <c r="B9" s="74" t="s">
        <v>20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37"/>
    </row>
    <row r="10" spans="1:16" ht="12.75" customHeight="1" thickBot="1" x14ac:dyDescent="0.25">
      <c r="B10" s="86" t="s">
        <v>3</v>
      </c>
      <c r="C10" s="88">
        <v>2013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7"/>
    </row>
    <row r="11" spans="1:16" ht="12" customHeight="1" thickTop="1" thickBot="1" x14ac:dyDescent="0.25">
      <c r="B11" s="87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7">
        <f>'Primer quincena'!C12+'Segunda quincena '!C12</f>
        <v>4</v>
      </c>
      <c r="D12" s="7">
        <f>'Primer quincena'!D12+'Segunda quincena '!D12</f>
        <v>14</v>
      </c>
      <c r="E12" s="7">
        <f>'Primer quincena'!E12+'Segunda quincena '!E12</f>
        <v>0</v>
      </c>
      <c r="F12" s="7">
        <f>'Primer quincena'!F12+'Segunda quincena '!F12</f>
        <v>0</v>
      </c>
      <c r="G12" s="7">
        <f>'Primer quincena'!G12+'Segunda quincena '!G12</f>
        <v>0</v>
      </c>
      <c r="H12" s="7">
        <f>'Primer quincena'!H12+'Segunda quincena '!H12</f>
        <v>0</v>
      </c>
      <c r="I12" s="7">
        <f>'Primer quincena'!I12+'Segunda quincena '!I12</f>
        <v>0</v>
      </c>
      <c r="J12" s="7">
        <f>'Primer quincena'!J12+'Segunda quincena '!J12</f>
        <v>0</v>
      </c>
      <c r="K12" s="7">
        <f>'Primer quincena'!K12+'Segunda quincena '!K12</f>
        <v>0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>
        <f>SUM(C12:N12)</f>
        <v>18</v>
      </c>
      <c r="P12" s="37"/>
    </row>
    <row r="13" spans="1:16" ht="11.25" customHeight="1" x14ac:dyDescent="0.2">
      <c r="B13" s="17" t="s">
        <v>22</v>
      </c>
      <c r="C13" s="7">
        <f>'Primer quincena'!C13+'Segunda quincena '!C13</f>
        <v>67</v>
      </c>
      <c r="D13" s="7">
        <f>'Primer quincena'!D13+'Segunda quincena '!D13</f>
        <v>141</v>
      </c>
      <c r="E13" s="7">
        <f>'Primer quincena'!E13+'Segunda quincena '!E13</f>
        <v>0</v>
      </c>
      <c r="F13" s="7">
        <f>'Primer quincena'!F13+'Segunda quincena '!F13</f>
        <v>0</v>
      </c>
      <c r="G13" s="7">
        <f>'Primer quincena'!G13+'Segunda quincena '!G13</f>
        <v>0</v>
      </c>
      <c r="H13" s="7">
        <f>'Primer quincena'!H13+'Segunda quincena '!H13</f>
        <v>0</v>
      </c>
      <c r="I13" s="7">
        <f>'Primer quincena'!I13+'Segunda quincena '!I13</f>
        <v>0</v>
      </c>
      <c r="J13" s="7">
        <f>'Primer quincena'!J13+'Segunda quincena '!J13</f>
        <v>0</v>
      </c>
      <c r="K13" s="7">
        <f>'Primer quincena'!K13+'Segunda quincena '!K13</f>
        <v>0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>
        <f t="shared" ref="O13:O14" si="1">SUM(C13:N13)</f>
        <v>208</v>
      </c>
      <c r="P13" s="37"/>
    </row>
    <row r="14" spans="1:16" ht="11.25" customHeight="1" x14ac:dyDescent="0.2">
      <c r="B14" s="17" t="s">
        <v>23</v>
      </c>
      <c r="C14" s="7">
        <f>'Primer quincena'!C14+'Segunda quincena '!C14</f>
        <v>10</v>
      </c>
      <c r="D14" s="7">
        <f>'Primer quincena'!D14+'Segunda quincena '!D14</f>
        <v>184</v>
      </c>
      <c r="E14" s="7">
        <f>'Primer quincena'!E14+'Segunda quincena '!E14</f>
        <v>0</v>
      </c>
      <c r="F14" s="7">
        <f>'Primer quincena'!F14+'Segunda quincena '!F14</f>
        <v>0</v>
      </c>
      <c r="G14" s="7">
        <f>'Primer quincena'!G14+'Segunda quincena '!G14</f>
        <v>0</v>
      </c>
      <c r="H14" s="7">
        <f>'Primer quincena'!H14+'Segunda quincena '!H14</f>
        <v>0</v>
      </c>
      <c r="I14" s="7">
        <f>'Primer quincena'!I14+'Segunda quincena '!I14</f>
        <v>0</v>
      </c>
      <c r="J14" s="7">
        <f>'Primer quincena'!J14+'Segunda quincena '!J14</f>
        <v>0</v>
      </c>
      <c r="K14" s="7">
        <f>'Primer quincena'!K14+'Segunda quincena '!K14</f>
        <v>0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>
        <f t="shared" si="1"/>
        <v>194</v>
      </c>
      <c r="P14" s="37"/>
    </row>
    <row r="15" spans="1:16" ht="14.25" customHeight="1" thickBot="1" x14ac:dyDescent="0.25">
      <c r="B15" s="15" t="s">
        <v>19</v>
      </c>
      <c r="C15" s="4">
        <f>SUM(C13:C14)</f>
        <v>77</v>
      </c>
      <c r="D15" s="4">
        <f t="shared" ref="D15:N15" si="2">SUM(D13:D14)</f>
        <v>325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 x14ac:dyDescent="0.25">
      <c r="B16" s="7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37" t="s">
        <v>25</v>
      </c>
    </row>
    <row r="17" spans="2:16" ht="12" customHeight="1" thickBot="1" x14ac:dyDescent="0.25">
      <c r="B17" s="90" t="s">
        <v>26</v>
      </c>
      <c r="C17" s="89">
        <v>2013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7"/>
    </row>
    <row r="18" spans="2:16" ht="12" customHeight="1" thickTop="1" thickBot="1" x14ac:dyDescent="0.25">
      <c r="B18" s="91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 x14ac:dyDescent="0.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 x14ac:dyDescent="0.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 x14ac:dyDescent="0.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 x14ac:dyDescent="0.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37"/>
    </row>
    <row r="26" spans="2:16" ht="12.75" customHeight="1" thickTop="1" thickBot="1" x14ac:dyDescent="0.25">
      <c r="B26" s="83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37"/>
    </row>
    <row r="27" spans="2:16" ht="12.75" customHeight="1" thickTop="1" thickBot="1" x14ac:dyDescent="0.25">
      <c r="B27" s="84" t="s">
        <v>3</v>
      </c>
      <c r="C27" s="100">
        <v>2013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41"/>
    </row>
    <row r="28" spans="2:16" ht="24.75" thickTop="1" x14ac:dyDescent="0.2">
      <c r="B28" s="84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f>'Primer quincena'!C29+'Segunda quincena '!C29</f>
        <v>629</v>
      </c>
      <c r="D29" s="7">
        <f>'Primer quincena'!D29+'Segunda quincena '!D29</f>
        <v>538</v>
      </c>
      <c r="E29" s="7">
        <f>'Primer quincena'!E29+'Segunda quincena '!E29</f>
        <v>0</v>
      </c>
      <c r="F29" s="7">
        <f>'Primer quincena'!F29+'Segunda quincena '!F29</f>
        <v>0</v>
      </c>
      <c r="G29" s="7">
        <f>'Primer quincena'!G29+'Segunda quincena '!G29</f>
        <v>0</v>
      </c>
      <c r="H29" s="7">
        <f>'Primer quincena'!H29+'Segunda quincena '!H29</f>
        <v>0</v>
      </c>
      <c r="I29" s="7">
        <f>'Primer quincena'!I29+'Segunda quincena '!I29</f>
        <v>0</v>
      </c>
      <c r="J29" s="7">
        <f>'Primer quincena'!J29+'Segunda quincena '!J29</f>
        <v>0</v>
      </c>
      <c r="K29" s="7">
        <f>'Primer quincena'!K29+'Segunda quincena '!K29</f>
        <v>0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 x14ac:dyDescent="0.2">
      <c r="B30" s="14" t="s">
        <v>18</v>
      </c>
      <c r="C30" s="7">
        <f>'Primer quincena'!C30+'Segunda quincena '!C30</f>
        <v>328</v>
      </c>
      <c r="D30" s="7">
        <f>'Primer quincena'!D30+'Segunda quincena '!D30</f>
        <v>524</v>
      </c>
      <c r="E30" s="7">
        <f>'Primer quincena'!E30+'Segunda quincena '!E30</f>
        <v>0</v>
      </c>
      <c r="F30" s="7">
        <f>'Primer quincena'!F30+'Segunda quincena '!F30</f>
        <v>0</v>
      </c>
      <c r="G30" s="7">
        <f>'Primer quincena'!G30+'Segunda quincena '!G30</f>
        <v>0</v>
      </c>
      <c r="H30" s="7">
        <f>'Primer quincena'!H30+'Segunda quincena '!H30</f>
        <v>0</v>
      </c>
      <c r="I30" s="7">
        <f>'Primer quincena'!I30+'Segunda quincena '!I30</f>
        <v>0</v>
      </c>
      <c r="J30" s="7">
        <f>'Primer quincena'!J30+'Segunda quincena '!J30</f>
        <v>0</v>
      </c>
      <c r="K30" s="7">
        <f>'Primer quincena'!K30+'Segunda quincena '!K30</f>
        <v>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957</v>
      </c>
      <c r="D31" s="5">
        <f t="shared" ref="D31:O31" si="4">SUM(D29:D30)</f>
        <v>1062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4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4"/>
      <c r="C34" s="7">
        <f>'Primer quincena'!C34+'Segunda quincena '!C34</f>
        <v>53</v>
      </c>
      <c r="D34" s="7">
        <f>'Primer quincena'!D34+'Segunda quincena '!D34</f>
        <v>49</v>
      </c>
      <c r="E34" s="7">
        <f>'Primer quincena'!E34+'Segunda quincena '!E34</f>
        <v>0</v>
      </c>
      <c r="F34" s="7">
        <f>'Primer quincena'!F34+'Segunda quincena '!F34</f>
        <v>0</v>
      </c>
      <c r="G34" s="7">
        <f>'Primer quincena'!G34+'Segunda quincena '!G34</f>
        <v>0</v>
      </c>
      <c r="H34" s="7">
        <f>'Primer quincena'!H34+'Segunda quincena '!H34</f>
        <v>0</v>
      </c>
      <c r="I34" s="7">
        <f>'Primer quincena'!I34+'Segunda quincena '!I34</f>
        <v>0</v>
      </c>
      <c r="J34" s="7">
        <f>'Primer quincena'!J34+'Segunda quincena '!J34</f>
        <v>0</v>
      </c>
      <c r="K34" s="7">
        <f>'Primer quincena'!K34+'Segunda quincena '!K34</f>
        <v>0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>
        <f>SUM(C34:N34)</f>
        <v>102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7">
        <f t="shared" ref="C38:O38" si="5">SUM(C39,C40,C31)</f>
        <v>3729</v>
      </c>
      <c r="D38" s="7">
        <f t="shared" si="5"/>
        <v>5013</v>
      </c>
      <c r="E38" s="7">
        <f t="shared" si="5"/>
        <v>0</v>
      </c>
      <c r="F38" s="7">
        <f t="shared" si="5"/>
        <v>0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>
        <f t="shared" si="5"/>
        <v>4704</v>
      </c>
      <c r="P38" s="53"/>
    </row>
    <row r="39" spans="1:19" ht="12" x14ac:dyDescent="0.2">
      <c r="B39" s="12" t="s">
        <v>33</v>
      </c>
      <c r="C39" s="3">
        <f>SUM(C22,C13,C6,C29)</f>
        <v>1789</v>
      </c>
      <c r="D39" s="3">
        <f t="shared" ref="D39:O40" si="6">SUM(D22,D13,D6,D29)</f>
        <v>2388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f t="shared" si="6"/>
        <v>3010</v>
      </c>
      <c r="P39" s="54"/>
    </row>
    <row r="40" spans="1:19" ht="12" x14ac:dyDescent="0.2">
      <c r="B40" s="12" t="s">
        <v>34</v>
      </c>
      <c r="C40" s="3">
        <f>SUM(C23,C14,C7,C30)</f>
        <v>983</v>
      </c>
      <c r="D40" s="3">
        <f t="shared" si="6"/>
        <v>1563</v>
      </c>
      <c r="E40" s="3">
        <f t="shared" si="6"/>
        <v>0</v>
      </c>
      <c r="F40" s="3">
        <f t="shared" si="6"/>
        <v>0</v>
      </c>
      <c r="G40" s="3">
        <f t="shared" si="6"/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1694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95">
        <v>2013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 x14ac:dyDescent="0.2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 x14ac:dyDescent="0.2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 x14ac:dyDescent="0.2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 x14ac:dyDescent="0.2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 x14ac:dyDescent="0.2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 x14ac:dyDescent="0.2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 x14ac:dyDescent="0.2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 x14ac:dyDescent="0.2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 x14ac:dyDescent="0.2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 x14ac:dyDescent="0.2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 x14ac:dyDescent="0.2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 x14ac:dyDescent="0.2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 x14ac:dyDescent="0.2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 x14ac:dyDescent="0.2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 x14ac:dyDescent="0.2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 x14ac:dyDescent="0.2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 x14ac:dyDescent="0.2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 x14ac:dyDescent="0.2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 x14ac:dyDescent="0.2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4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XFD1048576"/>
    </sheetView>
  </sheetViews>
  <sheetFormatPr baseColWidth="10" defaultRowHeight="15" x14ac:dyDescent="0.2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 x14ac:dyDescent="0.4">
      <c r="A1" s="60" t="s">
        <v>61</v>
      </c>
    </row>
    <row r="2" spans="1:13" ht="75.75" thickBot="1" x14ac:dyDescent="0.3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 x14ac:dyDescent="0.25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 x14ac:dyDescent="0.25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 x14ac:dyDescent="0.25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 x14ac:dyDescent="0.2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 x14ac:dyDescent="0.25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 x14ac:dyDescent="0.25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 x14ac:dyDescent="0.25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 x14ac:dyDescent="0.25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 x14ac:dyDescent="0.25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 x14ac:dyDescent="0.25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 x14ac:dyDescent="0.25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 x14ac:dyDescent="0.25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 x14ac:dyDescent="0.25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Claudia Patricia Casillas Cobian</cp:lastModifiedBy>
  <cp:lastPrinted>2013-01-24T20:06:13Z</cp:lastPrinted>
  <dcterms:created xsi:type="dcterms:W3CDTF">2013-01-24T19:28:51Z</dcterms:created>
  <dcterms:modified xsi:type="dcterms:W3CDTF">2018-03-08T21:40:23Z</dcterms:modified>
</cp:coreProperties>
</file>