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H72" i="4"/>
  <c r="G72"/>
  <c r="O70"/>
  <c r="O71"/>
  <c r="N72"/>
  <c r="M72"/>
  <c r="L72"/>
  <c r="K72"/>
  <c r="J72"/>
  <c r="I72"/>
  <c r="F72"/>
  <c r="E72"/>
  <c r="C72"/>
  <c r="O7"/>
  <c r="O6"/>
  <c r="I8"/>
  <c r="J8"/>
  <c r="K8"/>
  <c r="L8"/>
  <c r="M8"/>
  <c r="N8"/>
  <c r="I15"/>
  <c r="J15"/>
  <c r="K15"/>
  <c r="L15"/>
  <c r="M15"/>
  <c r="N15"/>
  <c r="O13"/>
  <c r="O14"/>
  <c r="O12"/>
  <c r="O22"/>
  <c r="O23"/>
  <c r="O21"/>
  <c r="O19"/>
  <c r="O20"/>
  <c r="I24"/>
  <c r="J24"/>
  <c r="K24"/>
  <c r="L24"/>
  <c r="M24"/>
  <c r="N24"/>
  <c r="D24"/>
  <c r="E24"/>
  <c r="F24"/>
  <c r="H24"/>
  <c r="J31"/>
  <c r="K31"/>
  <c r="L31"/>
  <c r="M31"/>
  <c r="N31"/>
  <c r="I31"/>
  <c r="O29"/>
  <c r="O34"/>
  <c r="O39"/>
  <c r="O40"/>
  <c r="O69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44"/>
  <c r="G15" i="6"/>
  <c r="F15"/>
  <c r="E15"/>
  <c r="O72" i="4" l="1"/>
  <c r="O24"/>
  <c r="O31"/>
  <c r="O15"/>
  <c r="O8"/>
  <c r="D19" i="5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3"/>
  <c r="C22"/>
  <c r="C21"/>
  <c r="C19"/>
  <c r="D20"/>
  <c r="E20"/>
  <c r="F20"/>
  <c r="G20"/>
  <c r="H20"/>
  <c r="I20"/>
  <c r="J20"/>
  <c r="K20"/>
  <c r="L20"/>
  <c r="M20"/>
  <c r="N20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O62" s="1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45"/>
  <c r="D45"/>
  <c r="E45"/>
  <c r="F45"/>
  <c r="G45"/>
  <c r="H45"/>
  <c r="I45"/>
  <c r="J45"/>
  <c r="K45"/>
  <c r="L45"/>
  <c r="M45"/>
  <c r="N45"/>
  <c r="C46"/>
  <c r="D46"/>
  <c r="O46" s="1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O48" s="1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O50" s="1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O52" s="1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O54" s="1"/>
  <c r="E54"/>
  <c r="F54"/>
  <c r="G54"/>
  <c r="H54"/>
  <c r="I54"/>
  <c r="J54"/>
  <c r="K54"/>
  <c r="L54"/>
  <c r="M54"/>
  <c r="N54"/>
  <c r="D44"/>
  <c r="E44"/>
  <c r="F44"/>
  <c r="G44"/>
  <c r="H44"/>
  <c r="I44"/>
  <c r="J44"/>
  <c r="K44"/>
  <c r="L44"/>
  <c r="M44"/>
  <c r="N44"/>
  <c r="C44"/>
  <c r="O44" s="1"/>
  <c r="O64" s="1"/>
  <c r="C38" i="1"/>
  <c r="D34" i="5"/>
  <c r="E34"/>
  <c r="F34"/>
  <c r="G34"/>
  <c r="H34"/>
  <c r="I34"/>
  <c r="J34"/>
  <c r="K34"/>
  <c r="L34"/>
  <c r="M34"/>
  <c r="N34"/>
  <c r="C34"/>
  <c r="D29"/>
  <c r="E29"/>
  <c r="F29"/>
  <c r="G29"/>
  <c r="H29"/>
  <c r="I29"/>
  <c r="J29"/>
  <c r="K29"/>
  <c r="L29"/>
  <c r="M29"/>
  <c r="N29"/>
  <c r="D30"/>
  <c r="E30"/>
  <c r="F30"/>
  <c r="G30"/>
  <c r="H30"/>
  <c r="I30"/>
  <c r="J30"/>
  <c r="K30"/>
  <c r="L30"/>
  <c r="M30"/>
  <c r="N30"/>
  <c r="C30"/>
  <c r="C29"/>
  <c r="D12"/>
  <c r="E12"/>
  <c r="F12"/>
  <c r="G12"/>
  <c r="H12"/>
  <c r="I12"/>
  <c r="J12"/>
  <c r="K12"/>
  <c r="L12"/>
  <c r="M12"/>
  <c r="N12"/>
  <c r="C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C14"/>
  <c r="C13"/>
  <c r="C20"/>
  <c r="D6"/>
  <c r="E6"/>
  <c r="F6"/>
  <c r="G6"/>
  <c r="H6"/>
  <c r="I6"/>
  <c r="J6"/>
  <c r="K6"/>
  <c r="L6"/>
  <c r="L39" s="1"/>
  <c r="M6"/>
  <c r="N6"/>
  <c r="D7"/>
  <c r="E7"/>
  <c r="F7"/>
  <c r="G7"/>
  <c r="H7"/>
  <c r="I7"/>
  <c r="J7"/>
  <c r="K7"/>
  <c r="L7"/>
  <c r="M7"/>
  <c r="N7"/>
  <c r="C7"/>
  <c r="C6"/>
  <c r="O63"/>
  <c r="O61"/>
  <c r="O60"/>
  <c r="O59"/>
  <c r="O58"/>
  <c r="O57"/>
  <c r="O56"/>
  <c r="O55"/>
  <c r="O53"/>
  <c r="O51"/>
  <c r="O49"/>
  <c r="O47"/>
  <c r="O45"/>
  <c r="O31"/>
  <c r="N31"/>
  <c r="F31"/>
  <c r="N24"/>
  <c r="M24"/>
  <c r="L24"/>
  <c r="K24"/>
  <c r="J24"/>
  <c r="I24"/>
  <c r="H24"/>
  <c r="G24"/>
  <c r="F24"/>
  <c r="E24"/>
  <c r="D24"/>
  <c r="C24"/>
  <c r="O23"/>
  <c r="O22"/>
  <c r="O21"/>
  <c r="O20"/>
  <c r="O19"/>
  <c r="K15"/>
  <c r="O44" i="1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D24"/>
  <c r="E24"/>
  <c r="F24"/>
  <c r="G24"/>
  <c r="H24"/>
  <c r="I24"/>
  <c r="J24"/>
  <c r="K24"/>
  <c r="L24"/>
  <c r="M24"/>
  <c r="N24"/>
  <c r="C24"/>
  <c r="O24" s="1"/>
  <c r="O23"/>
  <c r="O21"/>
  <c r="O22"/>
  <c r="O39" s="1"/>
  <c r="O20"/>
  <c r="O19"/>
  <c r="O13"/>
  <c r="O15" s="1"/>
  <c r="O14"/>
  <c r="D15"/>
  <c r="E15"/>
  <c r="F15"/>
  <c r="G15"/>
  <c r="H15"/>
  <c r="I15"/>
  <c r="J15"/>
  <c r="K15"/>
  <c r="L15"/>
  <c r="M15"/>
  <c r="N15"/>
  <c r="C15"/>
  <c r="O12"/>
  <c r="O7"/>
  <c r="O8" s="1"/>
  <c r="O6"/>
  <c r="D8"/>
  <c r="E8"/>
  <c r="F8"/>
  <c r="G8"/>
  <c r="H8"/>
  <c r="I8"/>
  <c r="J8"/>
  <c r="K8"/>
  <c r="L8"/>
  <c r="M8"/>
  <c r="N8"/>
  <c r="C8"/>
  <c r="O34"/>
  <c r="O40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O31"/>
  <c r="N31"/>
  <c r="N38" s="1"/>
  <c r="M31"/>
  <c r="L31"/>
  <c r="L38" s="1"/>
  <c r="K31"/>
  <c r="J31"/>
  <c r="J38" s="1"/>
  <c r="I31"/>
  <c r="H31"/>
  <c r="H38" s="1"/>
  <c r="G31"/>
  <c r="F31"/>
  <c r="F38" s="1"/>
  <c r="E31"/>
  <c r="D31"/>
  <c r="D38" s="1"/>
  <c r="C31"/>
  <c r="H40" i="5" l="1"/>
  <c r="H39"/>
  <c r="D39"/>
  <c r="C15"/>
  <c r="L40"/>
  <c r="N8"/>
  <c r="J31"/>
  <c r="J8"/>
  <c r="F8"/>
  <c r="D40"/>
  <c r="G15"/>
  <c r="L8"/>
  <c r="J40"/>
  <c r="H8"/>
  <c r="F40"/>
  <c r="D8"/>
  <c r="M15"/>
  <c r="I15"/>
  <c r="E15"/>
  <c r="N39"/>
  <c r="J39"/>
  <c r="J38" s="1"/>
  <c r="F39"/>
  <c r="O13"/>
  <c r="L31"/>
  <c r="L38" s="1"/>
  <c r="H31"/>
  <c r="D31"/>
  <c r="C40"/>
  <c r="M40"/>
  <c r="K40"/>
  <c r="I40"/>
  <c r="G40"/>
  <c r="E40"/>
  <c r="N15"/>
  <c r="L15"/>
  <c r="J15"/>
  <c r="H15"/>
  <c r="F15"/>
  <c r="D15"/>
  <c r="M39"/>
  <c r="K39"/>
  <c r="I39"/>
  <c r="G39"/>
  <c r="E39"/>
  <c r="O12"/>
  <c r="C31"/>
  <c r="M31"/>
  <c r="K31"/>
  <c r="I31"/>
  <c r="G31"/>
  <c r="E31"/>
  <c r="O34"/>
  <c r="N40"/>
  <c r="E38" i="1"/>
  <c r="G38"/>
  <c r="I38"/>
  <c r="K38"/>
  <c r="M38"/>
  <c r="O38"/>
  <c r="O7" i="5"/>
  <c r="E8"/>
  <c r="G8"/>
  <c r="I8"/>
  <c r="K8"/>
  <c r="M8"/>
  <c r="O14"/>
  <c r="O40" s="1"/>
  <c r="O24"/>
  <c r="O64" i="1"/>
  <c r="C8" i="5"/>
  <c r="O6"/>
  <c r="C39"/>
  <c r="H38" l="1"/>
  <c r="F38"/>
  <c r="D38"/>
  <c r="N38"/>
  <c r="I38"/>
  <c r="E38"/>
  <c r="M38"/>
  <c r="G38"/>
  <c r="K38"/>
  <c r="O8"/>
  <c r="C38"/>
  <c r="O39"/>
  <c r="O38" s="1"/>
</calcChain>
</file>

<file path=xl/sharedStrings.xml><?xml version="1.0" encoding="utf-8"?>
<sst xmlns="http://schemas.openxmlformats.org/spreadsheetml/2006/main" count="482" uniqueCount="114">
  <si>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</si>
  <si>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</si>
  <si>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</si>
  <si>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</si>
  <si>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</si>
  <si>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</si>
  <si>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</si>
  <si>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</si>
  <si>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</si>
  <si>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</si>
  <si>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</si>
  <si>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</si>
  <si>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</si>
  <si>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</si>
  <si>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</si>
  <si>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</si>
  <si>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</si>
  <si>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</si>
  <si>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</si>
  <si>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</si>
  <si>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</si>
  <si>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</si>
  <si>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</si>
  <si>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</si>
  <si>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</si>
  <si>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</si>
  <si>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</si>
  <si>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</si>
  <si>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</si>
  <si>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</si>
  <si>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</si>
  <si>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</si>
  <si>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</si>
  <si>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</si>
  <si>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</si>
  <si>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</si>
  <si>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</si>
  <si>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</si>
  <si>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</si>
  <si>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</si>
  <si>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</si>
  <si>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</si>
  <si>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</si>
  <si>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</si>
  <si>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</si>
  <si>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</si>
  <si>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</si>
  <si>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</si>
  <si>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</si>
  <si>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</si>
  <si>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</si>
  <si>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</si>
  <si>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</si>
  <si>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</si>
  <si>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</si>
  <si>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</si>
  <si>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</si>
  <si>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</si>
  <si>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</si>
  <si>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</si>
  <si>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</si>
  <si>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</si>
  <si>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</si>
  <si>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</si>
  <si>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</si>
  <si>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</si>
  <si>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</si>
  <si>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</si>
  <si>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</si>
  <si>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</si>
  <si>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</si>
  <si>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</si>
  <si>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</si>
  <si>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</si>
  <si>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</si>
  <si>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</si>
  <si>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</si>
  <si>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</si>
  <si>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</si>
  <si>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</si>
  <si>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</si>
  <si>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</si>
  <si>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</si>
  <si>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</si>
  <si>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</si>
  <si>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</si>
  <si>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</si>
  <si>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</si>
  <si>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</si>
  <si>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</si>
  <si>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</si>
  <si>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</si>
  <si>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</si>
  <si>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</si>
  <si>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</si>
  <si>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</si>
  <si>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</si>
  <si>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</si>
  <si>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</si>
  <si>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</si>
  <si>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</si>
  <si>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</si>
  <si>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</si>
  <si>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</si>
  <si>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Hostal Tlaquepaq</t>
  </si>
  <si>
    <t xml:space="preserve">Total </t>
  </si>
  <si>
    <t>general</t>
  </si>
  <si>
    <t>HOSPEDAJE 2021</t>
  </si>
  <si>
    <t>TOUR-OPERADORES 2021</t>
  </si>
  <si>
    <t>PORCENTAJE DE OCUPACION 2021</t>
  </si>
  <si>
    <t>f/s</t>
  </si>
  <si>
    <t>Casa los soles</t>
  </si>
  <si>
    <t>Casa alfareros</t>
  </si>
  <si>
    <t>cerrado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</si>
</sst>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37" workbookViewId="0">
      <selection activeCell="C44" sqref="C44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  <mergeCell ref="B64:N64"/>
    <mergeCell ref="C42:O42"/>
    <mergeCell ref="B26:O26"/>
    <mergeCell ref="B27:B28"/>
    <mergeCell ref="C27:O27"/>
    <mergeCell ref="B33:B3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topLeftCell="B1" workbookViewId="0">
      <selection activeCell="N39" sqref="N39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2021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v>297</v>
      </c>
      <c r="D6" s="7">
        <v>378</v>
      </c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675</v>
      </c>
      <c r="P6" s="37"/>
    </row>
    <row r="7" spans="1:16" ht="17.25" customHeight="1">
      <c r="B7" s="14" t="s">
        <v>18</v>
      </c>
      <c r="C7" s="3">
        <v>83</v>
      </c>
      <c r="D7" s="3">
        <v>62</v>
      </c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145</v>
      </c>
      <c r="P7" s="37"/>
    </row>
    <row r="8" spans="1:16" ht="15.75" customHeight="1" thickBot="1">
      <c r="B8" s="15" t="s">
        <v>19</v>
      </c>
      <c r="C8" s="5">
        <v>380</v>
      </c>
      <c r="D8" s="5">
        <v>440</v>
      </c>
      <c r="E8" s="5"/>
      <c r="F8" s="5"/>
      <c r="G8" s="5"/>
      <c r="H8" s="5"/>
      <c r="I8" s="5">
        <f t="shared" ref="I8:N8" si="0">SUM(I6,I7)</f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>SUM(O6,O7)</f>
        <v>820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2021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 t="s">
        <v>113</v>
      </c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 t="s">
        <v>113</v>
      </c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 t="s">
        <v>113</v>
      </c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 t="s">
        <v>113</v>
      </c>
      <c r="D15" s="4"/>
      <c r="E15" s="4"/>
      <c r="F15" s="4"/>
      <c r="G15" s="4"/>
      <c r="H15" s="4"/>
      <c r="I15" s="4">
        <f t="shared" ref="I15" si="2">SUM(I13,I14)</f>
        <v>0</v>
      </c>
      <c r="J15" s="4">
        <f t="shared" ref="J15" si="3">SUM(J13,J14)</f>
        <v>0</v>
      </c>
      <c r="K15" s="4">
        <f t="shared" ref="K15" si="4">SUM(K13,K14)</f>
        <v>0</v>
      </c>
      <c r="L15" s="4">
        <f t="shared" ref="L15:M15" si="5">SUM(L13,L14)</f>
        <v>0</v>
      </c>
      <c r="M15" s="4">
        <f t="shared" si="5"/>
        <v>0</v>
      </c>
      <c r="N15" s="4">
        <f t="shared" ref="N15" si="6">SUM(N13,N14)</f>
        <v>0</v>
      </c>
      <c r="O15" s="5">
        <f>SUM(O13,O14)</f>
        <v>0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/>
      <c r="C17" s="104" t="s">
        <v>107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v>34131</v>
      </c>
      <c r="D19" s="7">
        <v>30828</v>
      </c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64959</v>
      </c>
      <c r="P19" s="37"/>
    </row>
    <row r="20" spans="2:16" ht="12">
      <c r="B20" s="17" t="s">
        <v>60</v>
      </c>
      <c r="C20" s="27">
        <v>25.11</v>
      </c>
      <c r="D20" s="27">
        <v>24.23</v>
      </c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73">
        <f>AVERAGE(C20:N20)</f>
        <v>24.67</v>
      </c>
      <c r="P20" s="37"/>
    </row>
    <row r="21" spans="2:16" ht="12">
      <c r="B21" s="17" t="s">
        <v>59</v>
      </c>
      <c r="C21" s="3">
        <v>8570</v>
      </c>
      <c r="D21" s="3">
        <v>7470</v>
      </c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16040</v>
      </c>
      <c r="P21" s="37"/>
    </row>
    <row r="22" spans="2:16" ht="12">
      <c r="B22" s="14" t="s">
        <v>27</v>
      </c>
      <c r="C22" s="3">
        <v>10942</v>
      </c>
      <c r="D22" s="3">
        <v>8522</v>
      </c>
      <c r="E22" s="3"/>
      <c r="F22" s="3"/>
      <c r="G22" s="10"/>
      <c r="H22" s="10"/>
      <c r="I22" s="3"/>
      <c r="J22" s="3"/>
      <c r="K22" s="3"/>
      <c r="L22" s="3"/>
      <c r="M22" s="3"/>
      <c r="N22" s="3"/>
      <c r="O22" s="11">
        <f t="shared" ref="O22:O23" si="7">SUM(C22:N22)</f>
        <v>19464</v>
      </c>
      <c r="P22" s="37"/>
    </row>
    <row r="23" spans="2:16" ht="12">
      <c r="B23" s="14" t="s">
        <v>28</v>
      </c>
      <c r="C23" s="3">
        <v>1911</v>
      </c>
      <c r="D23" s="3">
        <v>1401</v>
      </c>
      <c r="E23" s="3"/>
      <c r="F23" s="3"/>
      <c r="G23" s="10"/>
      <c r="H23" s="10"/>
      <c r="I23" s="3"/>
      <c r="J23" s="3"/>
      <c r="K23" s="3"/>
      <c r="L23" s="3"/>
      <c r="M23" s="3"/>
      <c r="N23" s="3"/>
      <c r="O23" s="11">
        <f t="shared" si="7"/>
        <v>3312</v>
      </c>
      <c r="P23" s="37"/>
    </row>
    <row r="24" spans="2:16" ht="26.25" customHeight="1" thickBot="1">
      <c r="B24" s="15" t="s">
        <v>29</v>
      </c>
      <c r="C24" s="5">
        <v>12853</v>
      </c>
      <c r="D24" s="5">
        <f t="shared" ref="D24:H24" si="8">SUM(D22,D23)</f>
        <v>9923</v>
      </c>
      <c r="E24" s="5">
        <f t="shared" si="8"/>
        <v>0</v>
      </c>
      <c r="F24" s="5">
        <f t="shared" si="8"/>
        <v>0</v>
      </c>
      <c r="G24" s="5"/>
      <c r="H24" s="5">
        <f t="shared" si="8"/>
        <v>0</v>
      </c>
      <c r="I24" s="5">
        <f>SUM(I22,I23)</f>
        <v>0</v>
      </c>
      <c r="J24" s="5">
        <f t="shared" ref="J24" si="9">SUM(J22,J23)</f>
        <v>0</v>
      </c>
      <c r="K24" s="5">
        <f t="shared" ref="K24" si="10">SUM(K22,K23)</f>
        <v>0</v>
      </c>
      <c r="L24" s="5">
        <f t="shared" ref="L24" si="11">SUM(L22,L23)</f>
        <v>0</v>
      </c>
      <c r="M24" s="5">
        <f t="shared" ref="M24" si="12">SUM(M22,M23)</f>
        <v>0</v>
      </c>
      <c r="N24" s="5">
        <f t="shared" ref="N24:O24" si="13">SUM(N22,N23)</f>
        <v>0</v>
      </c>
      <c r="O24" s="5">
        <f t="shared" si="13"/>
        <v>22776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108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v>20</v>
      </c>
      <c r="D29" s="7">
        <v>480</v>
      </c>
      <c r="E29" s="7"/>
      <c r="F29" s="7"/>
      <c r="G29" s="7"/>
      <c r="H29" s="8"/>
      <c r="I29" s="7"/>
      <c r="J29" s="7"/>
      <c r="K29" s="7"/>
      <c r="L29" s="7"/>
      <c r="M29" s="7"/>
      <c r="N29" s="7"/>
      <c r="O29" s="11">
        <f>SUM(C29:N29)</f>
        <v>500</v>
      </c>
      <c r="P29" s="37"/>
    </row>
    <row r="30" spans="2:16" ht="15" customHeight="1">
      <c r="B30" s="14" t="s">
        <v>18</v>
      </c>
      <c r="C30" s="3">
        <v>0</v>
      </c>
      <c r="D30" s="3">
        <v>280</v>
      </c>
      <c r="E30" s="3"/>
      <c r="F30" s="3"/>
      <c r="G30" s="3"/>
      <c r="H30" s="10"/>
      <c r="I30" s="3"/>
      <c r="J30" s="3"/>
      <c r="K30" s="3"/>
      <c r="L30" s="3"/>
      <c r="M30" s="3"/>
      <c r="N30" s="3"/>
      <c r="O30" s="11">
        <v>280</v>
      </c>
      <c r="P30" s="37"/>
    </row>
    <row r="31" spans="2:16" ht="12.75" customHeight="1" thickBot="1">
      <c r="B31" s="15" t="s">
        <v>19</v>
      </c>
      <c r="C31" s="5">
        <v>20</v>
      </c>
      <c r="D31" s="5">
        <v>760</v>
      </c>
      <c r="E31" s="5"/>
      <c r="F31" s="5"/>
      <c r="G31" s="5"/>
      <c r="H31" s="5"/>
      <c r="I31" s="5">
        <f t="shared" ref="I31" si="14">SUM(I29:I30)</f>
        <v>0</v>
      </c>
      <c r="J31" s="5">
        <f>SUM(J29:J30)</f>
        <v>0</v>
      </c>
      <c r="K31" s="5">
        <f t="shared" ref="K31" si="15">SUM(K29:K30)</f>
        <v>0</v>
      </c>
      <c r="L31" s="5">
        <f t="shared" ref="L31" si="16">SUM(L29:L30)</f>
        <v>0</v>
      </c>
      <c r="M31" s="5">
        <f t="shared" ref="M31" si="17">SUM(M29:M30)</f>
        <v>0</v>
      </c>
      <c r="N31" s="5">
        <f t="shared" ref="N31" si="18">SUM(N29:N30)</f>
        <v>0</v>
      </c>
      <c r="O31" s="11">
        <f t="shared" ref="O31" si="19">SUM(C31:N31)</f>
        <v>780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46">
        <v>3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3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 t="s">
        <v>105</v>
      </c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47" t="s">
        <v>106</v>
      </c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v>13253</v>
      </c>
      <c r="D38" s="3">
        <v>11123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7">
        <v>24376</v>
      </c>
      <c r="P38" s="53"/>
    </row>
    <row r="39" spans="1:19" ht="12">
      <c r="B39" s="12" t="s">
        <v>33</v>
      </c>
      <c r="C39" s="3">
        <v>11259</v>
      </c>
      <c r="D39" s="3">
        <v>9380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7">
        <f t="shared" ref="O39:O40" si="20">SUM(C39:N39)</f>
        <v>20639</v>
      </c>
      <c r="P39" s="54"/>
    </row>
    <row r="40" spans="1:19" ht="12">
      <c r="B40" s="12" t="s">
        <v>34</v>
      </c>
      <c r="C40" s="3">
        <v>1994</v>
      </c>
      <c r="D40" s="3">
        <v>1743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7">
        <f t="shared" si="20"/>
        <v>3737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81" t="s">
        <v>109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91</v>
      </c>
      <c r="C44" s="30">
        <v>8</v>
      </c>
      <c r="D44" s="30">
        <v>5.55</v>
      </c>
      <c r="E44" s="30"/>
      <c r="F44" s="30"/>
      <c r="G44" s="31"/>
      <c r="H44" s="31"/>
      <c r="I44" s="30"/>
      <c r="J44" s="30"/>
      <c r="K44" s="30"/>
      <c r="L44" s="30"/>
      <c r="M44" s="30"/>
      <c r="N44" s="30"/>
      <c r="O44" s="29">
        <f>AVERAGE(C44:N44)</f>
        <v>6.7750000000000004</v>
      </c>
      <c r="S44" s="23">
        <v>1</v>
      </c>
    </row>
    <row r="45" spans="1:19" ht="9.9499999999999993" customHeight="1">
      <c r="B45" s="14" t="s">
        <v>38</v>
      </c>
      <c r="C45" s="27">
        <v>23</v>
      </c>
      <c r="D45" s="27">
        <v>20.59</v>
      </c>
      <c r="E45" s="27"/>
      <c r="F45" s="27"/>
      <c r="G45" s="28"/>
      <c r="H45" s="28"/>
      <c r="I45" s="27"/>
      <c r="J45" s="27"/>
      <c r="K45" s="27"/>
      <c r="L45" s="27"/>
      <c r="M45" s="27"/>
      <c r="N45" s="27"/>
      <c r="O45" s="29">
        <f t="shared" ref="O45:O71" si="21">AVERAGE(C45:N45)</f>
        <v>21.795000000000002</v>
      </c>
    </row>
    <row r="46" spans="1:19" ht="9.9499999999999993" customHeight="1">
      <c r="B46" s="14" t="s">
        <v>92</v>
      </c>
      <c r="C46" s="27">
        <v>14</v>
      </c>
      <c r="D46" s="27">
        <v>6.83</v>
      </c>
      <c r="E46" s="27"/>
      <c r="F46" s="27"/>
      <c r="G46" s="28"/>
      <c r="H46" s="28"/>
      <c r="I46" s="27"/>
      <c r="J46" s="27"/>
      <c r="K46" s="27"/>
      <c r="L46" s="27"/>
      <c r="M46" s="27"/>
      <c r="N46" s="27"/>
      <c r="O46" s="29">
        <f t="shared" si="21"/>
        <v>10.414999999999999</v>
      </c>
      <c r="P46" s="23" t="s">
        <v>25</v>
      </c>
    </row>
    <row r="47" spans="1:19" ht="9.9499999999999993" customHeight="1">
      <c r="B47" s="14" t="s">
        <v>93</v>
      </c>
      <c r="C47" s="27">
        <v>33.71</v>
      </c>
      <c r="D47" s="27">
        <v>42.67</v>
      </c>
      <c r="E47" s="27"/>
      <c r="F47" s="27"/>
      <c r="G47" s="28"/>
      <c r="H47" s="28"/>
      <c r="I47" s="27"/>
      <c r="J47" s="27"/>
      <c r="K47" s="27"/>
      <c r="L47" s="27"/>
      <c r="M47" s="27"/>
      <c r="N47" s="27"/>
      <c r="O47" s="29">
        <f t="shared" si="21"/>
        <v>38.19</v>
      </c>
    </row>
    <row r="48" spans="1:19" ht="9.9499999999999993" customHeight="1">
      <c r="B48" s="14" t="s">
        <v>94</v>
      </c>
      <c r="C48" s="27" t="s">
        <v>110</v>
      </c>
      <c r="D48" s="27" t="s">
        <v>110</v>
      </c>
      <c r="E48" s="27"/>
      <c r="F48" s="27"/>
      <c r="G48" s="28"/>
      <c r="H48" s="28"/>
      <c r="I48" s="27"/>
      <c r="J48" s="27"/>
      <c r="K48" s="27"/>
      <c r="L48" s="27"/>
      <c r="M48" s="27"/>
      <c r="N48" s="27"/>
      <c r="O48" s="29" t="e">
        <f t="shared" si="21"/>
        <v>#DIV/0!</v>
      </c>
    </row>
    <row r="49" spans="2:15" ht="9.9499999999999993" customHeight="1">
      <c r="B49" s="14" t="s">
        <v>42</v>
      </c>
      <c r="C49" s="27">
        <v>26</v>
      </c>
      <c r="D49" s="27">
        <v>21.03</v>
      </c>
      <c r="E49" s="27"/>
      <c r="F49" s="27"/>
      <c r="G49" s="28"/>
      <c r="H49" s="28"/>
      <c r="I49" s="27"/>
      <c r="J49" s="27"/>
      <c r="K49" s="27"/>
      <c r="L49" s="27"/>
      <c r="M49" s="27"/>
      <c r="N49" s="27"/>
      <c r="O49" s="29">
        <f t="shared" si="21"/>
        <v>23.515000000000001</v>
      </c>
    </row>
    <row r="50" spans="2:15" ht="9.9499999999999993" customHeight="1">
      <c r="B50" s="14" t="s">
        <v>95</v>
      </c>
      <c r="C50" s="27">
        <v>22</v>
      </c>
      <c r="D50" s="27">
        <v>26.54</v>
      </c>
      <c r="E50" s="27"/>
      <c r="F50" s="27"/>
      <c r="G50" s="28"/>
      <c r="H50" s="28"/>
      <c r="I50" s="27"/>
      <c r="J50" s="27"/>
      <c r="K50" s="27"/>
      <c r="L50" s="27"/>
      <c r="M50" s="27"/>
      <c r="N50" s="27"/>
      <c r="O50" s="29">
        <f t="shared" si="21"/>
        <v>24.27</v>
      </c>
    </row>
    <row r="51" spans="2:15" ht="9.9499999999999993" customHeight="1">
      <c r="B51" s="14" t="s">
        <v>44</v>
      </c>
      <c r="C51" s="27">
        <v>5</v>
      </c>
      <c r="D51" s="27">
        <v>11.73</v>
      </c>
      <c r="E51" s="27"/>
      <c r="F51" s="27"/>
      <c r="G51" s="28"/>
      <c r="H51" s="28"/>
      <c r="I51" s="27"/>
      <c r="J51" s="27"/>
      <c r="K51" s="27"/>
      <c r="L51" s="27"/>
      <c r="M51" s="27"/>
      <c r="N51" s="27"/>
      <c r="O51" s="29">
        <f t="shared" si="21"/>
        <v>8.3650000000000002</v>
      </c>
    </row>
    <row r="52" spans="2:15" ht="9.9499999999999993" customHeight="1">
      <c r="B52" s="14" t="s">
        <v>96</v>
      </c>
      <c r="C52" s="27">
        <v>4.76</v>
      </c>
      <c r="D52" s="27">
        <v>8.69</v>
      </c>
      <c r="E52" s="27"/>
      <c r="F52" s="27"/>
      <c r="G52" s="28"/>
      <c r="H52" s="28"/>
      <c r="I52" s="27"/>
      <c r="J52" s="27"/>
      <c r="K52" s="27"/>
      <c r="L52" s="27"/>
      <c r="M52" s="27"/>
      <c r="N52" s="27"/>
      <c r="O52" s="29">
        <f t="shared" si="21"/>
        <v>6.7249999999999996</v>
      </c>
    </row>
    <row r="53" spans="2:15" ht="9.9499999999999993" customHeight="1">
      <c r="B53" s="14" t="s">
        <v>97</v>
      </c>
      <c r="C53" s="27">
        <v>23</v>
      </c>
      <c r="D53" s="27">
        <v>14.34</v>
      </c>
      <c r="E53" s="27"/>
      <c r="F53" s="27"/>
      <c r="G53" s="28"/>
      <c r="H53" s="28"/>
      <c r="I53" s="27"/>
      <c r="J53" s="27"/>
      <c r="K53" s="27"/>
      <c r="L53" s="27"/>
      <c r="M53" s="27"/>
      <c r="N53" s="27"/>
      <c r="O53" s="29">
        <f t="shared" si="21"/>
        <v>18.670000000000002</v>
      </c>
    </row>
    <row r="54" spans="2:15" ht="9.9499999999999993" customHeight="1">
      <c r="B54" s="14" t="s">
        <v>98</v>
      </c>
      <c r="C54" s="27" t="s">
        <v>110</v>
      </c>
      <c r="D54" s="27" t="s">
        <v>110</v>
      </c>
      <c r="E54" s="27"/>
      <c r="F54" s="27"/>
      <c r="G54" s="28"/>
      <c r="H54" s="28"/>
      <c r="I54" s="27"/>
      <c r="J54" s="27"/>
      <c r="K54" s="27"/>
      <c r="L54" s="27"/>
      <c r="M54" s="27"/>
      <c r="N54" s="27"/>
      <c r="O54" s="29" t="e">
        <f t="shared" si="21"/>
        <v>#DIV/0!</v>
      </c>
    </row>
    <row r="55" spans="2:15" ht="9.9499999999999993" customHeight="1">
      <c r="B55" s="14" t="s">
        <v>48</v>
      </c>
      <c r="C55" s="27">
        <v>2</v>
      </c>
      <c r="D55" s="27">
        <v>1.98</v>
      </c>
      <c r="E55" s="27"/>
      <c r="F55" s="27"/>
      <c r="G55" s="28"/>
      <c r="H55" s="28"/>
      <c r="I55" s="27"/>
      <c r="J55" s="27"/>
      <c r="K55" s="27"/>
      <c r="L55" s="27"/>
      <c r="M55" s="27"/>
      <c r="N55" s="27"/>
      <c r="O55" s="29">
        <f t="shared" si="21"/>
        <v>1.99</v>
      </c>
    </row>
    <row r="56" spans="2:15" ht="9.9499999999999993" customHeight="1">
      <c r="B56" s="14" t="s">
        <v>99</v>
      </c>
      <c r="C56" s="27" t="s">
        <v>110</v>
      </c>
      <c r="D56" s="27" t="s">
        <v>110</v>
      </c>
      <c r="E56" s="27"/>
      <c r="F56" s="27"/>
      <c r="G56" s="28"/>
      <c r="H56" s="28"/>
      <c r="I56" s="27"/>
      <c r="J56" s="27"/>
      <c r="K56" s="27"/>
      <c r="L56" s="27"/>
      <c r="M56" s="27"/>
      <c r="N56" s="27"/>
      <c r="O56" s="29" t="e">
        <f t="shared" si="21"/>
        <v>#DIV/0!</v>
      </c>
    </row>
    <row r="57" spans="2:15" ht="9.9499999999999993" customHeight="1">
      <c r="B57" s="14" t="s">
        <v>100</v>
      </c>
      <c r="C57" s="27">
        <v>20</v>
      </c>
      <c r="D57" s="27">
        <v>12.49</v>
      </c>
      <c r="E57" s="27"/>
      <c r="F57" s="27"/>
      <c r="G57" s="28"/>
      <c r="H57" s="28"/>
      <c r="I57" s="27"/>
      <c r="J57" s="27"/>
      <c r="K57" s="27"/>
      <c r="L57" s="27"/>
      <c r="M57" s="27"/>
      <c r="N57" s="27"/>
      <c r="O57" s="29">
        <f t="shared" si="21"/>
        <v>16.245000000000001</v>
      </c>
    </row>
    <row r="58" spans="2:15" ht="9.9499999999999993" customHeight="1">
      <c r="B58" s="14" t="s">
        <v>51</v>
      </c>
      <c r="C58" s="27">
        <v>26.7</v>
      </c>
      <c r="D58" s="27">
        <v>21.08</v>
      </c>
      <c r="E58" s="27"/>
      <c r="F58" s="27"/>
      <c r="G58" s="28"/>
      <c r="H58" s="28"/>
      <c r="I58" s="27"/>
      <c r="J58" s="27"/>
      <c r="K58" s="27"/>
      <c r="L58" s="27"/>
      <c r="M58" s="27"/>
      <c r="N58" s="27"/>
      <c r="O58" s="29">
        <f t="shared" si="21"/>
        <v>23.89</v>
      </c>
    </row>
    <row r="59" spans="2:15" ht="9.9499999999999993" customHeight="1">
      <c r="B59" s="24" t="s">
        <v>52</v>
      </c>
      <c r="C59" s="32">
        <v>34.270000000000003</v>
      </c>
      <c r="D59" s="32">
        <v>25.06</v>
      </c>
      <c r="E59" s="32"/>
      <c r="F59" s="32"/>
      <c r="G59" s="33"/>
      <c r="H59" s="33"/>
      <c r="I59" s="32"/>
      <c r="J59" s="32"/>
      <c r="K59" s="32"/>
      <c r="L59" s="32"/>
      <c r="M59" s="32"/>
      <c r="N59" s="32"/>
      <c r="O59" s="29">
        <f t="shared" si="21"/>
        <v>29.664999999999999</v>
      </c>
    </row>
    <row r="60" spans="2:15" ht="9.9499999999999993" customHeight="1">
      <c r="B60" s="24" t="s">
        <v>101</v>
      </c>
      <c r="C60" s="32">
        <v>3.89</v>
      </c>
      <c r="D60" s="32">
        <v>5.84</v>
      </c>
      <c r="E60" s="32"/>
      <c r="F60" s="32"/>
      <c r="G60" s="33"/>
      <c r="H60" s="33"/>
      <c r="I60" s="32"/>
      <c r="J60" s="32"/>
      <c r="K60" s="32"/>
      <c r="L60" s="32"/>
      <c r="M60" s="32"/>
      <c r="N60" s="32"/>
      <c r="O60" s="29">
        <f t="shared" si="21"/>
        <v>4.8650000000000002</v>
      </c>
    </row>
    <row r="61" spans="2:15" ht="9.9499999999999993" customHeight="1">
      <c r="B61" s="14" t="s">
        <v>54</v>
      </c>
      <c r="C61" s="27">
        <v>10</v>
      </c>
      <c r="D61" s="27">
        <v>4.16</v>
      </c>
      <c r="E61" s="27"/>
      <c r="F61" s="27"/>
      <c r="G61" s="28"/>
      <c r="H61" s="28"/>
      <c r="I61" s="27"/>
      <c r="J61" s="27"/>
      <c r="K61" s="27"/>
      <c r="L61" s="27"/>
      <c r="M61" s="27"/>
      <c r="N61" s="27"/>
      <c r="O61" s="29">
        <f t="shared" si="21"/>
        <v>7.08</v>
      </c>
    </row>
    <row r="62" spans="2:15" ht="9.9499999999999993" customHeight="1">
      <c r="B62" s="14" t="s">
        <v>55</v>
      </c>
      <c r="C62" s="27">
        <v>42.67</v>
      </c>
      <c r="D62" s="27">
        <v>42.85</v>
      </c>
      <c r="E62" s="27"/>
      <c r="F62" s="27"/>
      <c r="G62" s="28"/>
      <c r="H62" s="28"/>
      <c r="I62" s="27"/>
      <c r="J62" s="27"/>
      <c r="K62" s="27"/>
      <c r="L62" s="27"/>
      <c r="M62" s="27"/>
      <c r="N62" s="27"/>
      <c r="O62" s="29">
        <f t="shared" si="21"/>
        <v>42.760000000000005</v>
      </c>
    </row>
    <row r="63" spans="2:15" ht="9.9499999999999993" customHeight="1">
      <c r="B63" s="24" t="s">
        <v>56</v>
      </c>
      <c r="C63" s="32">
        <v>65</v>
      </c>
      <c r="D63" s="32">
        <v>60.11</v>
      </c>
      <c r="E63" s="32"/>
      <c r="F63" s="32"/>
      <c r="G63" s="33"/>
      <c r="H63" s="33"/>
      <c r="I63" s="32"/>
      <c r="J63" s="32"/>
      <c r="K63" s="32"/>
      <c r="L63" s="32"/>
      <c r="M63" s="32"/>
      <c r="N63" s="32"/>
      <c r="O63" s="29">
        <f t="shared" si="21"/>
        <v>62.555</v>
      </c>
    </row>
    <row r="64" spans="2:15" ht="12">
      <c r="B64" s="24" t="s">
        <v>87</v>
      </c>
      <c r="C64" s="32">
        <v>39.909999999999997</v>
      </c>
      <c r="D64" s="32">
        <v>37.57</v>
      </c>
      <c r="E64" s="32"/>
      <c r="F64" s="32"/>
      <c r="G64" s="33"/>
      <c r="H64" s="33"/>
      <c r="I64" s="32"/>
      <c r="J64" s="32"/>
      <c r="K64" s="32"/>
      <c r="L64" s="32"/>
      <c r="M64" s="32"/>
      <c r="N64" s="32"/>
      <c r="O64" s="29">
        <f t="shared" si="21"/>
        <v>38.739999999999995</v>
      </c>
    </row>
    <row r="65" spans="2:15" ht="9.9499999999999993" customHeight="1">
      <c r="B65" s="24" t="s">
        <v>88</v>
      </c>
      <c r="C65" s="32">
        <v>26.8</v>
      </c>
      <c r="D65" s="32">
        <v>32.49</v>
      </c>
      <c r="E65" s="32"/>
      <c r="F65" s="32"/>
      <c r="G65" s="33"/>
      <c r="H65" s="33"/>
      <c r="I65" s="32"/>
      <c r="J65" s="32"/>
      <c r="K65" s="32"/>
      <c r="L65" s="32"/>
      <c r="M65" s="32"/>
      <c r="N65" s="32"/>
      <c r="O65" s="29">
        <f t="shared" si="21"/>
        <v>29.645000000000003</v>
      </c>
    </row>
    <row r="66" spans="2:15" ht="9.9499999999999993" customHeight="1">
      <c r="B66" s="24" t="s">
        <v>89</v>
      </c>
      <c r="C66" s="32">
        <v>70</v>
      </c>
      <c r="D66" s="32">
        <v>99.4</v>
      </c>
      <c r="E66" s="32"/>
      <c r="F66" s="32"/>
      <c r="G66" s="33"/>
      <c r="H66" s="33"/>
      <c r="I66" s="32"/>
      <c r="J66" s="32"/>
      <c r="K66" s="32"/>
      <c r="L66" s="32"/>
      <c r="M66" s="32"/>
      <c r="N66" s="32"/>
      <c r="O66" s="29">
        <f t="shared" si="21"/>
        <v>84.7</v>
      </c>
    </row>
    <row r="67" spans="2:15" ht="9.9499999999999993" customHeight="1">
      <c r="B67" s="24" t="s">
        <v>90</v>
      </c>
      <c r="C67" s="32">
        <v>16.100000000000001</v>
      </c>
      <c r="D67" s="32">
        <v>15.62</v>
      </c>
      <c r="E67" s="32"/>
      <c r="F67" s="32"/>
      <c r="G67" s="33"/>
      <c r="H67" s="33"/>
      <c r="I67" s="32"/>
      <c r="J67" s="32"/>
      <c r="K67" s="32"/>
      <c r="L67" s="32"/>
      <c r="M67" s="32"/>
      <c r="N67" s="32"/>
      <c r="O67" s="29">
        <f t="shared" si="21"/>
        <v>15.86</v>
      </c>
    </row>
    <row r="68" spans="2:15" ht="11.25" customHeight="1">
      <c r="B68" s="24" t="s">
        <v>102</v>
      </c>
      <c r="C68" s="32">
        <v>5</v>
      </c>
      <c r="D68" s="32">
        <v>7.31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29">
        <f t="shared" si="21"/>
        <v>6.1549999999999994</v>
      </c>
    </row>
    <row r="69" spans="2:15" ht="9.9499999999999993" customHeight="1">
      <c r="B69" s="74" t="s">
        <v>104</v>
      </c>
      <c r="C69" s="59">
        <v>17</v>
      </c>
      <c r="D69" s="59">
        <v>13.68</v>
      </c>
      <c r="E69" s="76"/>
      <c r="F69" s="59"/>
      <c r="G69" s="59"/>
      <c r="H69" s="59"/>
      <c r="I69" s="74"/>
      <c r="J69" s="74"/>
      <c r="K69" s="74"/>
      <c r="L69" s="74"/>
      <c r="M69" s="74"/>
      <c r="N69" s="76"/>
      <c r="O69" s="29">
        <f t="shared" si="21"/>
        <v>15.34</v>
      </c>
    </row>
    <row r="70" spans="2:15" ht="9.9499999999999993" customHeight="1">
      <c r="B70" s="74" t="s">
        <v>111</v>
      </c>
      <c r="C70" s="59">
        <v>39</v>
      </c>
      <c r="D70" s="59">
        <v>45.12</v>
      </c>
      <c r="E70" s="76"/>
      <c r="F70" s="59"/>
      <c r="G70" s="59"/>
      <c r="H70" s="59"/>
      <c r="I70" s="74"/>
      <c r="J70" s="74"/>
      <c r="K70" s="74"/>
      <c r="L70" s="74"/>
      <c r="M70" s="74"/>
      <c r="N70" s="76"/>
      <c r="O70" s="29">
        <f t="shared" si="21"/>
        <v>42.06</v>
      </c>
    </row>
    <row r="71" spans="2:15" ht="9.9499999999999993" customHeight="1">
      <c r="B71" s="74" t="s">
        <v>112</v>
      </c>
      <c r="C71" s="59">
        <v>50</v>
      </c>
      <c r="D71" s="59">
        <v>23.21</v>
      </c>
      <c r="E71" s="76"/>
      <c r="F71" s="59"/>
      <c r="G71" s="59"/>
      <c r="H71" s="59"/>
      <c r="I71" s="74"/>
      <c r="J71" s="74"/>
      <c r="K71" s="74"/>
      <c r="L71" s="74"/>
      <c r="M71" s="74"/>
      <c r="N71" s="76"/>
      <c r="O71" s="29">
        <f t="shared" si="21"/>
        <v>36.605000000000004</v>
      </c>
    </row>
    <row r="72" spans="2:15" ht="9.9499999999999993" customHeight="1">
      <c r="B72" s="74" t="s">
        <v>103</v>
      </c>
      <c r="C72" s="75">
        <f t="shared" ref="C72:F72" si="22">AVERAGE(C46:C71)</f>
        <v>25.948260869565214</v>
      </c>
      <c r="D72" s="75">
        <v>24.23</v>
      </c>
      <c r="E72" s="75" t="e">
        <f t="shared" si="22"/>
        <v>#DIV/0!</v>
      </c>
      <c r="F72" s="75" t="e">
        <f t="shared" si="22"/>
        <v>#DIV/0!</v>
      </c>
      <c r="G72" s="75" t="e">
        <f>AVERAGE(H46:H71)</f>
        <v>#DIV/0!</v>
      </c>
      <c r="H72" s="75" t="e">
        <f>AVERAGE(H46:H71)</f>
        <v>#DIV/0!</v>
      </c>
      <c r="I72" s="75" t="e">
        <f t="shared" ref="I72:N72" si="23">AVERAGE(I46:I71)</f>
        <v>#DIV/0!</v>
      </c>
      <c r="J72" s="75" t="e">
        <f t="shared" si="23"/>
        <v>#DIV/0!</v>
      </c>
      <c r="K72" s="75" t="e">
        <f t="shared" si="23"/>
        <v>#DIV/0!</v>
      </c>
      <c r="L72" s="75" t="e">
        <f t="shared" si="23"/>
        <v>#DIV/0!</v>
      </c>
      <c r="M72" s="75" t="e">
        <f t="shared" si="23"/>
        <v>#DIV/0!</v>
      </c>
      <c r="N72" s="75" t="e">
        <f t="shared" si="23"/>
        <v>#DIV/0!</v>
      </c>
      <c r="O72" s="75" t="e">
        <f>AVERAGE(O46:O71)</f>
        <v>#DIV/0!</v>
      </c>
    </row>
    <row r="73" spans="2:15" ht="9.9499999999999993" customHeight="1">
      <c r="N73" s="77"/>
    </row>
    <row r="74" spans="2:15" ht="9.9499999999999993" customHeight="1">
      <c r="N74" s="77"/>
    </row>
  </sheetData>
  <mergeCells count="17">
    <mergeCell ref="B1:O1"/>
    <mergeCell ref="B2:O2"/>
    <mergeCell ref="B3:O3"/>
    <mergeCell ref="B4:B5"/>
    <mergeCell ref="C4:O4"/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3" workbookViewId="0">
      <selection activeCell="D7" sqref="D7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f>'Primer quincena'!C6+'Segunda quincena '!C6</f>
        <v>297</v>
      </c>
      <c r="D6" s="7">
        <f>'Primer quincena'!D6+'Segunda quincena '!D6</f>
        <v>378</v>
      </c>
      <c r="E6" s="7">
        <f>'Primer quincena'!E6+'Segunda quincena '!E6</f>
        <v>0</v>
      </c>
      <c r="F6" s="7">
        <f>'Primer quincena'!F6+'Segunda quincena '!F6</f>
        <v>0</v>
      </c>
      <c r="G6" s="7">
        <f>'Primer quincena'!G6+'Segunda quincena '!G6</f>
        <v>0</v>
      </c>
      <c r="H6" s="7">
        <f>'Primer quincena'!H6+'Segunda quincena '!H6</f>
        <v>0</v>
      </c>
      <c r="I6" s="7">
        <f>'Primer quincena'!I6+'Segunda quincena '!I6</f>
        <v>0</v>
      </c>
      <c r="J6" s="7">
        <f>'Primer quincena'!J6+'Segunda quincena '!J6</f>
        <v>0</v>
      </c>
      <c r="K6" s="7">
        <f>'Primer quincena'!K6+'Segunda quincena '!K6</f>
        <v>0</v>
      </c>
      <c r="L6" s="7">
        <f>'Primer quincena'!L6+'Segunda quincena '!L6</f>
        <v>0</v>
      </c>
      <c r="M6" s="7">
        <f>'Primer quincena'!M6+'Segunda quincena '!M6</f>
        <v>0</v>
      </c>
      <c r="N6" s="7">
        <f>'Primer quincena'!N6+'Segunda quincena '!N6</f>
        <v>0</v>
      </c>
      <c r="O6" s="11">
        <f>SUM(C6:N6)</f>
        <v>675</v>
      </c>
      <c r="P6" s="37"/>
    </row>
    <row r="7" spans="1:16" ht="17.25" customHeight="1">
      <c r="B7" s="14" t="s">
        <v>18</v>
      </c>
      <c r="C7" s="7">
        <f>'Primer quincena'!C7+'Segunda quincena '!C7</f>
        <v>83</v>
      </c>
      <c r="D7" s="7">
        <f>'Primer quincena'!D7+'Segunda quincena '!D7</f>
        <v>62</v>
      </c>
      <c r="E7" s="7">
        <f>'Primer quincena'!E7+'Segunda quincena '!E7</f>
        <v>0</v>
      </c>
      <c r="F7" s="7">
        <f>'Primer quincena'!F7+'Segunda quincena '!F7</f>
        <v>0</v>
      </c>
      <c r="G7" s="7">
        <f>'Primer quincena'!G7+'Segunda quincena '!G7</f>
        <v>0</v>
      </c>
      <c r="H7" s="7">
        <f>'Primer quincena'!H7+'Segunda quincena '!H7</f>
        <v>0</v>
      </c>
      <c r="I7" s="7">
        <f>'Primer quincena'!I7+'Segunda quincena '!I7</f>
        <v>0</v>
      </c>
      <c r="J7" s="7">
        <f>'Primer quincena'!J7+'Segunda quincena '!J7</f>
        <v>0</v>
      </c>
      <c r="K7" s="7">
        <f>'Primer quincena'!K7+'Segunda quincena '!K7</f>
        <v>0</v>
      </c>
      <c r="L7" s="7">
        <f>'Primer quincena'!L7+'Segunda quincena '!L7</f>
        <v>0</v>
      </c>
      <c r="M7" s="7">
        <f>'Primer quincena'!M7+'Segunda quincena '!M7</f>
        <v>0</v>
      </c>
      <c r="N7" s="7">
        <f>'Primer quincena'!N7+'Segunda quincena '!N7</f>
        <v>0</v>
      </c>
      <c r="O7" s="11">
        <f>SUM(C7:N7)</f>
        <v>145</v>
      </c>
      <c r="P7" s="37"/>
    </row>
    <row r="8" spans="1:16" ht="15.75" customHeight="1" thickBot="1">
      <c r="B8" s="15" t="s">
        <v>19</v>
      </c>
      <c r="C8" s="5">
        <f>SUM(C6:C7)</f>
        <v>380</v>
      </c>
      <c r="D8" s="5">
        <f t="shared" ref="D8:O8" si="0">SUM(D6:D7)</f>
        <v>440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820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7" t="e">
        <f>'Primer quincena'!C12+'Segunda quincena '!C12</f>
        <v>#VALUE!</v>
      </c>
      <c r="D12" s="7">
        <f>'Primer quincena'!D12+'Segunda quincena '!D12</f>
        <v>0</v>
      </c>
      <c r="E12" s="7">
        <f>'Primer quincena'!E12+'Segunda quincena '!E12</f>
        <v>0</v>
      </c>
      <c r="F12" s="7">
        <f>'Primer quincena'!F12+'Segunda quincena '!F12</f>
        <v>0</v>
      </c>
      <c r="G12" s="7">
        <f>'Primer quincena'!G12+'Segunda quincena '!G12</f>
        <v>0</v>
      </c>
      <c r="H12" s="7">
        <f>'Primer quincena'!H12+'Segunda quincena '!H12</f>
        <v>0</v>
      </c>
      <c r="I12" s="7">
        <f>'Primer quincena'!I12+'Segunda quincena '!I12</f>
        <v>0</v>
      </c>
      <c r="J12" s="7">
        <f>'Primer quincena'!J12+'Segunda quincena '!J12</f>
        <v>0</v>
      </c>
      <c r="K12" s="7">
        <f>'Primer quincena'!K12+'Segunda quincena '!K12</f>
        <v>0</v>
      </c>
      <c r="L12" s="7">
        <f>'Primer quincena'!L12+'Segunda quincena '!L12</f>
        <v>0</v>
      </c>
      <c r="M12" s="7">
        <f>'Primer quincena'!M12+'Segunda quincena '!M12</f>
        <v>0</v>
      </c>
      <c r="N12" s="7">
        <f>'Primer quincena'!N12+'Segunda quincena '!N12</f>
        <v>0</v>
      </c>
      <c r="O12" s="9" t="e">
        <f>SUM(C12:N12)</f>
        <v>#VALUE!</v>
      </c>
      <c r="P12" s="37"/>
    </row>
    <row r="13" spans="1:16" ht="11.25" customHeight="1">
      <c r="B13" s="17" t="s">
        <v>22</v>
      </c>
      <c r="C13" s="7" t="e">
        <f>'Primer quincena'!C13+'Segunda quincena '!C13</f>
        <v>#VALUE!</v>
      </c>
      <c r="D13" s="7">
        <f>'Primer quincena'!D13+'Segunda quincena '!D13</f>
        <v>0</v>
      </c>
      <c r="E13" s="7">
        <f>'Primer quincena'!E13+'Segunda quincena '!E13</f>
        <v>0</v>
      </c>
      <c r="F13" s="7">
        <f>'Primer quincena'!F13+'Segunda quincena '!F13</f>
        <v>0</v>
      </c>
      <c r="G13" s="7">
        <f>'Primer quincena'!G13+'Segunda quincena '!G13</f>
        <v>0</v>
      </c>
      <c r="H13" s="7">
        <f>'Primer quincena'!H13+'Segunda quincena '!H13</f>
        <v>0</v>
      </c>
      <c r="I13" s="7">
        <f>'Primer quincena'!I13+'Segunda quincena '!I13</f>
        <v>0</v>
      </c>
      <c r="J13" s="7">
        <f>'Primer quincena'!J13+'Segunda quincena '!J13</f>
        <v>0</v>
      </c>
      <c r="K13" s="7">
        <f>'Primer quincena'!K13+'Segunda quincena '!K13</f>
        <v>0</v>
      </c>
      <c r="L13" s="7">
        <f>'Primer quincena'!L13+'Segunda quincena '!L13</f>
        <v>0</v>
      </c>
      <c r="M13" s="7">
        <f>'Primer quincena'!M13+'Segunda quincena '!M13</f>
        <v>0</v>
      </c>
      <c r="N13" s="7">
        <f>'Primer quincena'!N13+'Segunda quincena '!N13</f>
        <v>0</v>
      </c>
      <c r="O13" s="9" t="e">
        <f t="shared" ref="O13:O14" si="1">SUM(C13:N13)</f>
        <v>#VALUE!</v>
      </c>
      <c r="P13" s="37"/>
    </row>
    <row r="14" spans="1:16" ht="11.25" customHeight="1">
      <c r="B14" s="17" t="s">
        <v>23</v>
      </c>
      <c r="C14" s="7" t="e">
        <f>'Primer quincena'!C14+'Segunda quincena '!C14</f>
        <v>#VALUE!</v>
      </c>
      <c r="D14" s="7">
        <f>'Primer quincena'!D14+'Segunda quincena '!D14</f>
        <v>0</v>
      </c>
      <c r="E14" s="7">
        <f>'Primer quincena'!E14+'Segunda quincena '!E14</f>
        <v>0</v>
      </c>
      <c r="F14" s="7">
        <f>'Primer quincena'!F14+'Segunda quincena '!F14</f>
        <v>0</v>
      </c>
      <c r="G14" s="7">
        <f>'Primer quincena'!G14+'Segunda quincena '!G14</f>
        <v>0</v>
      </c>
      <c r="H14" s="7">
        <f>'Primer quincena'!H14+'Segunda quincena '!H14</f>
        <v>0</v>
      </c>
      <c r="I14" s="7">
        <f>'Primer quincena'!I14+'Segunda quincena '!I14</f>
        <v>0</v>
      </c>
      <c r="J14" s="7">
        <f>'Primer quincena'!J14+'Segunda quincena '!J14</f>
        <v>0</v>
      </c>
      <c r="K14" s="7">
        <f>'Primer quincena'!K14+'Segunda quincena '!K14</f>
        <v>0</v>
      </c>
      <c r="L14" s="7">
        <f>'Primer quincena'!L14+'Segunda quincena '!L14</f>
        <v>0</v>
      </c>
      <c r="M14" s="7">
        <f>'Primer quincena'!M14+'Segunda quincena '!M14</f>
        <v>0</v>
      </c>
      <c r="N14" s="7">
        <f>'Primer quincena'!N14+'Segunda quincena '!N14</f>
        <v>0</v>
      </c>
      <c r="O14" s="9" t="e">
        <f t="shared" si="1"/>
        <v>#VALUE!</v>
      </c>
      <c r="P14" s="37"/>
    </row>
    <row r="15" spans="1:16" ht="14.25" customHeight="1" thickBot="1">
      <c r="B15" s="15" t="s">
        <v>19</v>
      </c>
      <c r="C15" s="4" t="e">
        <f>SUM(C13:C14)</f>
        <v>#VALUE!</v>
      </c>
      <c r="D15" s="4">
        <f t="shared" ref="D15:N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f>'Primer quincena'!C29+'Segunda quincena '!C29</f>
        <v>20</v>
      </c>
      <c r="D29" s="7">
        <f>'Primer quincena'!D29+'Segunda quincena '!D29</f>
        <v>480</v>
      </c>
      <c r="E29" s="7">
        <f>'Primer quincena'!E29+'Segunda quincena '!E29</f>
        <v>0</v>
      </c>
      <c r="F29" s="7">
        <f>'Primer quincena'!F29+'Segunda quincena '!F29</f>
        <v>0</v>
      </c>
      <c r="G29" s="7">
        <f>'Primer quincena'!G29+'Segunda quincena '!G29</f>
        <v>0</v>
      </c>
      <c r="H29" s="7">
        <f>'Primer quincena'!H29+'Segunda quincena '!H29</f>
        <v>0</v>
      </c>
      <c r="I29" s="7">
        <f>'Primer quincena'!I29+'Segunda quincena '!I29</f>
        <v>0</v>
      </c>
      <c r="J29" s="7">
        <f>'Primer quincena'!J29+'Segunda quincena '!J29</f>
        <v>0</v>
      </c>
      <c r="K29" s="7">
        <f>'Primer quincena'!K29+'Segunda quincena '!K29</f>
        <v>0</v>
      </c>
      <c r="L29" s="7">
        <f>'Primer quincena'!L29+'Segunda quincena '!L29</f>
        <v>0</v>
      </c>
      <c r="M29" s="7">
        <f>'Primer quincena'!M29+'Segunda quincena '!M29</f>
        <v>0</v>
      </c>
      <c r="N29" s="7">
        <f>'Primer quincena'!N29+'Segunda quincena '!N29</f>
        <v>0</v>
      </c>
      <c r="O29" s="11"/>
      <c r="P29" s="37"/>
    </row>
    <row r="30" spans="2:16" ht="15" customHeight="1">
      <c r="B30" s="14" t="s">
        <v>18</v>
      </c>
      <c r="C30" s="7">
        <f>'Primer quincena'!C30+'Segunda quincena '!C30</f>
        <v>0</v>
      </c>
      <c r="D30" s="7">
        <f>'Primer quincena'!D30+'Segunda quincena '!D30</f>
        <v>280</v>
      </c>
      <c r="E30" s="7">
        <f>'Primer quincena'!E30+'Segunda quincena '!E30</f>
        <v>0</v>
      </c>
      <c r="F30" s="7">
        <f>'Primer quincena'!F30+'Segunda quincena '!F30</f>
        <v>0</v>
      </c>
      <c r="G30" s="7">
        <f>'Primer quincena'!G30+'Segunda quincena '!G30</f>
        <v>0</v>
      </c>
      <c r="H30" s="7">
        <f>'Primer quincena'!H30+'Segunda quincena '!H30</f>
        <v>0</v>
      </c>
      <c r="I30" s="7">
        <f>'Primer quincena'!I30+'Segunda quincena '!I30</f>
        <v>0</v>
      </c>
      <c r="J30" s="7">
        <f>'Primer quincena'!J30+'Segunda quincena '!J30</f>
        <v>0</v>
      </c>
      <c r="K30" s="7">
        <f>'Primer quincena'!K30+'Segunda quincena '!K30</f>
        <v>0</v>
      </c>
      <c r="L30" s="7">
        <f>'Primer quincena'!L30+'Segunda quincena '!L30</f>
        <v>0</v>
      </c>
      <c r="M30" s="7">
        <f>'Primer quincena'!M30+'Segunda quincena '!M30</f>
        <v>0</v>
      </c>
      <c r="N30" s="7">
        <f>'Primer quincena'!N30+'Segunda quincena '!N30</f>
        <v>0</v>
      </c>
      <c r="O30" s="43"/>
      <c r="P30" s="37"/>
    </row>
    <row r="31" spans="2:16" ht="12.75" customHeight="1" thickBot="1">
      <c r="B31" s="15" t="s">
        <v>19</v>
      </c>
      <c r="C31" s="5">
        <f>SUM(C29:C30)</f>
        <v>20</v>
      </c>
      <c r="D31" s="5">
        <f t="shared" ref="D31:O31" si="4">SUM(D29:D30)</f>
        <v>760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7">
        <f>'Primer quincena'!C34+'Segunda quincena '!C34</f>
        <v>3</v>
      </c>
      <c r="D34" s="7">
        <f>'Primer quincena'!D34+'Segunda quincena '!D34</f>
        <v>0</v>
      </c>
      <c r="E34" s="7">
        <f>'Primer quincena'!E34+'Segunda quincena '!E34</f>
        <v>0</v>
      </c>
      <c r="F34" s="7">
        <f>'Primer quincena'!F34+'Segunda quincena '!F34</f>
        <v>0</v>
      </c>
      <c r="G34" s="7">
        <f>'Primer quincena'!G34+'Segunda quincena '!G34</f>
        <v>0</v>
      </c>
      <c r="H34" s="7">
        <f>'Primer quincena'!H34+'Segunda quincena '!H34</f>
        <v>0</v>
      </c>
      <c r="I34" s="7">
        <f>'Primer quincena'!I34+'Segunda quincena '!I34</f>
        <v>0</v>
      </c>
      <c r="J34" s="7">
        <f>'Primer quincena'!J34+'Segunda quincena '!J34</f>
        <v>0</v>
      </c>
      <c r="K34" s="7">
        <f>'Primer quincena'!K34+'Segunda quincena '!K34</f>
        <v>0</v>
      </c>
      <c r="L34" s="7">
        <f>'Primer quincena'!L34+'Segunda quincena '!L34</f>
        <v>0</v>
      </c>
      <c r="M34" s="7">
        <f>'Primer quincena'!M34+'Segunda quincena '!M34</f>
        <v>0</v>
      </c>
      <c r="N34" s="7">
        <f>'Primer quincena'!N34+'Segunda quincena '!N34</f>
        <v>0</v>
      </c>
      <c r="O34" s="46">
        <f>SUM(C34:N34)</f>
        <v>3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7" t="e">
        <f t="shared" ref="C38:O38" si="5">SUM(C39,C40,C31)</f>
        <v>#VALUE!</v>
      </c>
      <c r="D38" s="7">
        <f t="shared" si="5"/>
        <v>1960</v>
      </c>
      <c r="E38" s="7">
        <f t="shared" si="5"/>
        <v>0</v>
      </c>
      <c r="F38" s="7">
        <f t="shared" si="5"/>
        <v>0</v>
      </c>
      <c r="G38" s="7">
        <f t="shared" si="5"/>
        <v>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7">
        <f t="shared" si="5"/>
        <v>0</v>
      </c>
      <c r="N38" s="7">
        <f t="shared" si="5"/>
        <v>0</v>
      </c>
      <c r="O38" s="7" t="e">
        <f t="shared" si="5"/>
        <v>#VALUE!</v>
      </c>
      <c r="P38" s="53"/>
    </row>
    <row r="39" spans="1:19" ht="12">
      <c r="B39" s="12" t="s">
        <v>33</v>
      </c>
      <c r="C39" s="3" t="e">
        <f>SUM(C22,C13,C6,C29)</f>
        <v>#VALUE!</v>
      </c>
      <c r="D39" s="3">
        <f t="shared" ref="D39:O40" si="6">SUM(D22,D13,D6,D29)</f>
        <v>858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 t="e">
        <f t="shared" si="6"/>
        <v>#VALUE!</v>
      </c>
      <c r="P39" s="54"/>
    </row>
    <row r="40" spans="1:19" ht="12">
      <c r="B40" s="12" t="s">
        <v>34</v>
      </c>
      <c r="C40" s="3" t="e">
        <f>SUM(C23,C14,C7,C30)</f>
        <v>#VALUE!</v>
      </c>
      <c r="D40" s="3">
        <f t="shared" si="6"/>
        <v>342</v>
      </c>
      <c r="E40" s="3">
        <f t="shared" si="6"/>
        <v>0</v>
      </c>
      <c r="F40" s="3">
        <f t="shared" si="6"/>
        <v>0</v>
      </c>
      <c r="G40" s="3">
        <f t="shared" si="6"/>
        <v>0</v>
      </c>
      <c r="H40" s="3">
        <f t="shared" si="6"/>
        <v>0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 t="e">
        <f t="shared" si="6"/>
        <v>#VALUE!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9:O9"/>
    <mergeCell ref="B1:O1"/>
    <mergeCell ref="B2:O2"/>
    <mergeCell ref="B3:O3"/>
    <mergeCell ref="B4:B5"/>
    <mergeCell ref="C4:O4"/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61</v>
      </c>
    </row>
    <row r="2" spans="1:13" ht="75.75" thickBot="1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2021-03-16T22:29:11Z</dcterms:modified>
</cp:coreProperties>
</file>