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J73" i="4"/>
  <c r="K73"/>
  <c r="L73"/>
  <c r="M73"/>
  <c r="N73"/>
  <c r="C73"/>
  <c r="D73"/>
  <c r="E7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44"/>
  <c r="O73" l="1"/>
  <c r="G15" i="6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N24"/>
  <c r="M24"/>
  <c r="L24"/>
  <c r="K24"/>
  <c r="J24"/>
  <c r="I24"/>
  <c r="H24"/>
  <c r="G24"/>
  <c r="F24"/>
  <c r="E24"/>
  <c r="D24"/>
  <c r="C24"/>
  <c r="O23"/>
  <c r="O22"/>
  <c r="O21"/>
  <c r="O20"/>
  <c r="O19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F31" i="5" l="1"/>
  <c r="H40"/>
  <c r="L39"/>
  <c r="K15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F39"/>
  <c r="O13"/>
  <c r="L3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H38" l="1"/>
  <c r="L38"/>
  <c r="J38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<sst xmlns="http://schemas.openxmlformats.org/spreadsheetml/2006/main" count="562" uniqueCount="118">
  <si>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</si>
  <si>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</si>
  <si>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</si>
  <si>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</si>
  <si>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</si>
  <si>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</si>
  <si>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</si>
  <si>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</si>
  <si>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</si>
  <si>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</si>
  <si>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</si>
  <si>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</si>
  <si>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</si>
  <si>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</si>
  <si>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</si>
  <si>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</si>
  <si>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</si>
  <si>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</si>
  <si>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</si>
  <si>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</si>
  <si>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</si>
  <si>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</si>
  <si>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</si>
  <si>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</si>
  <si>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</si>
  <si>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</si>
  <si>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</si>
  <si>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</si>
  <si>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</si>
  <si>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</si>
  <si>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</si>
  <si>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</si>
  <si>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</si>
  <si>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</si>
  <si>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</si>
  <si>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</si>
  <si>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</si>
  <si>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</si>
  <si>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</si>
  <si>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</si>
  <si>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</si>
  <si>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</si>
  <si>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</si>
  <si>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</si>
  <si>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</si>
  <si>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</si>
  <si>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</si>
  <si>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</si>
  <si>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</si>
  <si>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</si>
  <si>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</si>
  <si>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</si>
  <si>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</si>
  <si>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</si>
  <si>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</si>
  <si>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</si>
  <si>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</si>
  <si>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</si>
  <si>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</si>
  <si>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</si>
  <si>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</si>
  <si>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</si>
  <si>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</si>
  <si>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</si>
  <si>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</si>
  <si>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</si>
  <si>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</si>
  <si>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</si>
  <si>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</si>
  <si>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</si>
  <si>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</si>
  <si>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</si>
  <si>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</si>
  <si>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</si>
  <si>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</si>
  <si>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</si>
  <si>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</si>
  <si>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</si>
  <si>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</si>
  <si>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</si>
  <si>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</si>
  <si>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</si>
  <si>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</si>
  <si>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</si>
  <si>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</si>
  <si>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</si>
  <si>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</si>
  <si>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</si>
  <si>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</si>
  <si>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</si>
  <si>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</si>
  <si>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</si>
  <si>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</si>
  <si>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</si>
  <si>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</si>
  <si>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</si>
  <si>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</si>
  <si>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</si>
  <si>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</si>
  <si>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</si>
  <si>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</si>
  <si>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</si>
  <si>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</si>
  <si>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</si>
  <si>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</si>
  <si>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</si>
  <si>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</si>
  <si>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Juana Bautista</t>
  </si>
  <si>
    <t>Casa Alfareros</t>
  </si>
  <si>
    <t>Casa d. L. Soles</t>
  </si>
  <si>
    <t>HOSPEDAJE 2020</t>
  </si>
  <si>
    <t>TOUR-OPERADORES 2020</t>
  </si>
  <si>
    <t>PORCENTAJE DE OCUPACION 2020</t>
  </si>
  <si>
    <t>f/s</t>
  </si>
  <si>
    <t>cerrado</t>
  </si>
  <si>
    <t>0-00</t>
  </si>
  <si>
    <t>14,07</t>
  </si>
  <si>
    <t>f./s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</si>
</sst>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N40" sqref="N40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2020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3552</v>
      </c>
      <c r="D6" s="7">
        <v>7262</v>
      </c>
      <c r="E6" s="7">
        <v>3998</v>
      </c>
      <c r="F6" s="7" t="s">
        <v>114</v>
      </c>
      <c r="G6" s="7" t="s">
        <v>114</v>
      </c>
      <c r="H6" s="8" t="s">
        <v>114</v>
      </c>
      <c r="I6" s="7" t="s">
        <v>114</v>
      </c>
      <c r="J6" s="7" t="s">
        <v>114</v>
      </c>
      <c r="K6" s="7">
        <v>891</v>
      </c>
      <c r="L6" s="7">
        <v>502</v>
      </c>
      <c r="M6" s="7">
        <v>186</v>
      </c>
      <c r="N6" s="7"/>
      <c r="O6" s="11">
        <v>16391</v>
      </c>
      <c r="P6" s="37"/>
    </row>
    <row r="7" spans="1:16" ht="17.25" customHeight="1">
      <c r="B7" s="14" t="s">
        <v>18</v>
      </c>
      <c r="C7" s="3">
        <v>1831</v>
      </c>
      <c r="D7" s="3">
        <v>3141</v>
      </c>
      <c r="E7" s="3">
        <v>1712</v>
      </c>
      <c r="F7" s="3" t="s">
        <v>114</v>
      </c>
      <c r="G7" s="3" t="s">
        <v>114</v>
      </c>
      <c r="H7" s="10" t="s">
        <v>114</v>
      </c>
      <c r="I7" s="3" t="s">
        <v>114</v>
      </c>
      <c r="J7" s="3" t="s">
        <v>114</v>
      </c>
      <c r="K7" s="3">
        <v>200</v>
      </c>
      <c r="L7" s="3">
        <v>74</v>
      </c>
      <c r="M7" s="3">
        <v>43</v>
      </c>
      <c r="N7" s="3"/>
      <c r="O7" s="11">
        <v>7001</v>
      </c>
      <c r="P7" s="37"/>
    </row>
    <row r="8" spans="1:16" ht="15.75" customHeight="1" thickBot="1">
      <c r="B8" s="15" t="s">
        <v>19</v>
      </c>
      <c r="C8" s="5">
        <v>5383</v>
      </c>
      <c r="D8" s="5">
        <v>10403</v>
      </c>
      <c r="E8" s="5">
        <v>5710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>
        <v>1091</v>
      </c>
      <c r="L8" s="5">
        <v>576</v>
      </c>
      <c r="M8" s="5">
        <v>229</v>
      </c>
      <c r="N8" s="5"/>
      <c r="O8" s="5">
        <v>23392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2020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23</v>
      </c>
      <c r="D12" s="1">
        <v>35</v>
      </c>
      <c r="E12" s="9">
        <v>20</v>
      </c>
      <c r="F12" s="9" t="s">
        <v>114</v>
      </c>
      <c r="G12" s="11" t="s">
        <v>114</v>
      </c>
      <c r="H12" s="11" t="s">
        <v>114</v>
      </c>
      <c r="I12" s="9" t="s">
        <v>114</v>
      </c>
      <c r="J12" s="9" t="s">
        <v>114</v>
      </c>
      <c r="K12" s="9" t="s">
        <v>114</v>
      </c>
      <c r="L12" s="9" t="s">
        <v>114</v>
      </c>
      <c r="M12" s="9" t="s">
        <v>114</v>
      </c>
      <c r="N12" s="9"/>
      <c r="O12" s="9">
        <v>78</v>
      </c>
      <c r="P12" s="37"/>
    </row>
    <row r="13" spans="1:16" ht="11.25" customHeight="1">
      <c r="B13" s="17" t="s">
        <v>22</v>
      </c>
      <c r="C13" s="2">
        <v>322</v>
      </c>
      <c r="D13" s="2">
        <v>762</v>
      </c>
      <c r="E13" s="3">
        <v>407</v>
      </c>
      <c r="F13" s="3" t="s">
        <v>114</v>
      </c>
      <c r="G13" s="10" t="s">
        <v>114</v>
      </c>
      <c r="H13" s="10" t="s">
        <v>114</v>
      </c>
      <c r="I13" s="3" t="s">
        <v>114</v>
      </c>
      <c r="J13" s="3" t="s">
        <v>114</v>
      </c>
      <c r="K13" s="3" t="s">
        <v>114</v>
      </c>
      <c r="L13" s="3" t="s">
        <v>114</v>
      </c>
      <c r="M13" s="3" t="s">
        <v>114</v>
      </c>
      <c r="N13" s="3"/>
      <c r="O13" s="9">
        <v>1491</v>
      </c>
      <c r="P13" s="37"/>
    </row>
    <row r="14" spans="1:16" ht="11.25" customHeight="1">
      <c r="B14" s="17" t="s">
        <v>23</v>
      </c>
      <c r="C14" s="2">
        <v>144</v>
      </c>
      <c r="D14" s="2">
        <v>86</v>
      </c>
      <c r="E14" s="3">
        <v>56</v>
      </c>
      <c r="F14" s="3" t="s">
        <v>114</v>
      </c>
      <c r="G14" s="10" t="s">
        <v>114</v>
      </c>
      <c r="H14" s="10" t="s">
        <v>114</v>
      </c>
      <c r="I14" s="3" t="s">
        <v>114</v>
      </c>
      <c r="J14" s="3" t="s">
        <v>114</v>
      </c>
      <c r="K14" s="3" t="s">
        <v>114</v>
      </c>
      <c r="L14" s="3" t="s">
        <v>114</v>
      </c>
      <c r="M14" s="3" t="s">
        <v>114</v>
      </c>
      <c r="N14" s="3"/>
      <c r="O14" s="9">
        <v>286</v>
      </c>
      <c r="P14" s="37"/>
    </row>
    <row r="15" spans="1:16" ht="14.25" customHeight="1" thickBot="1">
      <c r="B15" s="15" t="s">
        <v>19</v>
      </c>
      <c r="C15" s="4">
        <v>466</v>
      </c>
      <c r="D15" s="4">
        <v>848</v>
      </c>
      <c r="E15" s="4">
        <v>463</v>
      </c>
      <c r="F15" s="4" t="s">
        <v>114</v>
      </c>
      <c r="G15" s="4" t="s">
        <v>114</v>
      </c>
      <c r="H15" s="4" t="s">
        <v>114</v>
      </c>
      <c r="I15" s="4" t="s">
        <v>114</v>
      </c>
      <c r="J15" s="4" t="s">
        <v>114</v>
      </c>
      <c r="K15" s="4" t="s">
        <v>114</v>
      </c>
      <c r="L15" s="4" t="s">
        <v>114</v>
      </c>
      <c r="M15" s="4" t="s">
        <v>114</v>
      </c>
      <c r="N15" s="4"/>
      <c r="O15" s="5">
        <v>1777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 t="s">
        <v>110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35464</v>
      </c>
      <c r="D19" s="7">
        <v>32886</v>
      </c>
      <c r="E19" s="6">
        <v>34038</v>
      </c>
      <c r="F19" s="7">
        <v>15723</v>
      </c>
      <c r="G19" s="8">
        <v>19499</v>
      </c>
      <c r="H19" s="8">
        <v>28980</v>
      </c>
      <c r="I19" s="7">
        <v>34751</v>
      </c>
      <c r="J19" s="7">
        <v>34751</v>
      </c>
      <c r="K19" s="7">
        <v>33030</v>
      </c>
      <c r="L19" s="7">
        <v>34131</v>
      </c>
      <c r="M19" s="7">
        <v>33630</v>
      </c>
      <c r="N19" s="7"/>
      <c r="O19" s="9">
        <v>336883</v>
      </c>
      <c r="P19" s="37"/>
    </row>
    <row r="20" spans="2:16" ht="12">
      <c r="B20" s="17" t="s">
        <v>60</v>
      </c>
      <c r="C20" s="27">
        <v>46.65</v>
      </c>
      <c r="D20" s="27">
        <v>56.41</v>
      </c>
      <c r="E20" s="27">
        <v>28.4</v>
      </c>
      <c r="F20" s="27">
        <v>12.43</v>
      </c>
      <c r="G20" s="28">
        <v>20.73</v>
      </c>
      <c r="H20" s="28">
        <v>15.47</v>
      </c>
      <c r="I20" s="27">
        <v>17.82</v>
      </c>
      <c r="J20" s="27">
        <v>19.579999999999998</v>
      </c>
      <c r="K20" s="27">
        <v>26.59</v>
      </c>
      <c r="L20" s="27">
        <v>31.48</v>
      </c>
      <c r="M20" s="27">
        <v>34.92</v>
      </c>
      <c r="N20" s="27"/>
      <c r="O20" s="73">
        <v>28.22</v>
      </c>
      <c r="P20" s="37"/>
    </row>
    <row r="21" spans="2:16" ht="12">
      <c r="B21" s="17" t="s">
        <v>59</v>
      </c>
      <c r="C21" s="3">
        <v>16544</v>
      </c>
      <c r="D21" s="3">
        <v>18551</v>
      </c>
      <c r="E21" s="3">
        <v>9667</v>
      </c>
      <c r="F21" s="3">
        <v>1954</v>
      </c>
      <c r="G21" s="10">
        <v>4042</v>
      </c>
      <c r="H21" s="10">
        <v>4483</v>
      </c>
      <c r="I21" s="3">
        <v>6193</v>
      </c>
      <c r="J21" s="3">
        <v>6808</v>
      </c>
      <c r="K21" s="3">
        <v>8783</v>
      </c>
      <c r="L21" s="3">
        <v>10741</v>
      </c>
      <c r="M21" s="3">
        <v>11744</v>
      </c>
      <c r="N21" s="3"/>
      <c r="O21" s="11">
        <v>99510</v>
      </c>
      <c r="P21" s="37"/>
    </row>
    <row r="22" spans="2:16" ht="12">
      <c r="B22" s="14" t="s">
        <v>27</v>
      </c>
      <c r="C22" s="3">
        <v>20763</v>
      </c>
      <c r="D22" s="3">
        <v>23671</v>
      </c>
      <c r="E22" s="3">
        <v>12818</v>
      </c>
      <c r="F22" s="3">
        <v>3120</v>
      </c>
      <c r="G22" s="10">
        <v>3911</v>
      </c>
      <c r="H22" s="10">
        <v>5573</v>
      </c>
      <c r="I22" s="3">
        <v>6527</v>
      </c>
      <c r="J22" s="3">
        <v>7181</v>
      </c>
      <c r="K22" s="3">
        <v>9173</v>
      </c>
      <c r="L22" s="3">
        <v>11684</v>
      </c>
      <c r="M22" s="3">
        <v>13696</v>
      </c>
      <c r="N22" s="3"/>
      <c r="O22" s="11">
        <v>118117</v>
      </c>
      <c r="P22" s="37"/>
    </row>
    <row r="23" spans="2:16" ht="12">
      <c r="B23" s="14" t="s">
        <v>28</v>
      </c>
      <c r="C23" s="3">
        <v>4061</v>
      </c>
      <c r="D23" s="3">
        <v>5569</v>
      </c>
      <c r="E23" s="3">
        <v>2624</v>
      </c>
      <c r="F23" s="3">
        <v>64</v>
      </c>
      <c r="G23" s="10">
        <v>343</v>
      </c>
      <c r="H23" s="10">
        <v>664</v>
      </c>
      <c r="I23" s="3">
        <v>1055</v>
      </c>
      <c r="J23" s="3">
        <v>1163</v>
      </c>
      <c r="K23" s="3">
        <v>1565</v>
      </c>
      <c r="L23" s="3">
        <v>2334</v>
      </c>
      <c r="M23" s="3">
        <v>2681</v>
      </c>
      <c r="N23" s="3"/>
      <c r="O23" s="11">
        <v>22123</v>
      </c>
      <c r="P23" s="37"/>
    </row>
    <row r="24" spans="2:16" ht="26.25" customHeight="1" thickBot="1">
      <c r="B24" s="15" t="s">
        <v>29</v>
      </c>
      <c r="C24" s="5">
        <v>24824</v>
      </c>
      <c r="D24" s="5">
        <v>29240</v>
      </c>
      <c r="E24" s="5">
        <v>15442</v>
      </c>
      <c r="F24" s="5">
        <v>3184</v>
      </c>
      <c r="G24" s="5">
        <v>4254</v>
      </c>
      <c r="H24" s="5">
        <v>6237</v>
      </c>
      <c r="I24" s="5">
        <v>7582</v>
      </c>
      <c r="J24" s="5">
        <v>8344</v>
      </c>
      <c r="K24" s="5">
        <v>10738</v>
      </c>
      <c r="L24" s="5">
        <v>14018</v>
      </c>
      <c r="M24" s="5">
        <v>16377</v>
      </c>
      <c r="N24" s="5"/>
      <c r="O24" s="5">
        <v>140240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111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1140</v>
      </c>
      <c r="D29" s="7">
        <v>1552</v>
      </c>
      <c r="E29" s="7">
        <v>829</v>
      </c>
      <c r="F29" s="7" t="s">
        <v>114</v>
      </c>
      <c r="G29" s="7" t="s">
        <v>114</v>
      </c>
      <c r="H29" s="8" t="s">
        <v>114</v>
      </c>
      <c r="I29" s="7" t="s">
        <v>114</v>
      </c>
      <c r="J29" s="7" t="s">
        <v>114</v>
      </c>
      <c r="K29" s="7">
        <v>211</v>
      </c>
      <c r="L29" s="7">
        <v>382</v>
      </c>
      <c r="M29" s="7">
        <v>122</v>
      </c>
      <c r="N29" s="7"/>
      <c r="O29" s="11">
        <v>4236</v>
      </c>
      <c r="P29" s="37"/>
    </row>
    <row r="30" spans="2:16" ht="15" customHeight="1">
      <c r="B30" s="14" t="s">
        <v>18</v>
      </c>
      <c r="C30" s="3">
        <v>768</v>
      </c>
      <c r="D30" s="3">
        <v>1526</v>
      </c>
      <c r="E30" s="3">
        <v>815</v>
      </c>
      <c r="F30" s="3" t="s">
        <v>114</v>
      </c>
      <c r="G30" s="3" t="s">
        <v>114</v>
      </c>
      <c r="H30" s="10" t="s">
        <v>114</v>
      </c>
      <c r="I30" s="3" t="s">
        <v>114</v>
      </c>
      <c r="J30" s="3" t="s">
        <v>114</v>
      </c>
      <c r="K30" s="3">
        <v>10</v>
      </c>
      <c r="L30" s="3">
        <v>28</v>
      </c>
      <c r="M30" s="3">
        <v>0</v>
      </c>
      <c r="N30" s="3"/>
      <c r="O30" s="11">
        <v>3147</v>
      </c>
      <c r="P30" s="37"/>
    </row>
    <row r="31" spans="2:16" ht="12.75" customHeight="1" thickBot="1">
      <c r="B31" s="15" t="s">
        <v>19</v>
      </c>
      <c r="C31" s="5">
        <v>1908</v>
      </c>
      <c r="D31" s="5">
        <v>3078</v>
      </c>
      <c r="E31" s="5">
        <v>1644</v>
      </c>
      <c r="F31" s="5" t="s">
        <v>114</v>
      </c>
      <c r="G31" s="5" t="s">
        <v>114</v>
      </c>
      <c r="H31" s="5" t="s">
        <v>114</v>
      </c>
      <c r="I31" s="5" t="s">
        <v>114</v>
      </c>
      <c r="J31" s="5" t="s">
        <v>114</v>
      </c>
      <c r="K31" s="5">
        <v>221</v>
      </c>
      <c r="L31" s="5">
        <v>410</v>
      </c>
      <c r="M31" s="5">
        <v>122</v>
      </c>
      <c r="N31" s="5"/>
      <c r="O31" s="11">
        <v>7383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>
        <v>70</v>
      </c>
      <c r="D34" s="46">
        <v>126</v>
      </c>
      <c r="E34" s="46">
        <v>135</v>
      </c>
      <c r="F34" s="46" t="s">
        <v>114</v>
      </c>
      <c r="G34" s="46" t="s">
        <v>114</v>
      </c>
      <c r="H34" s="46" t="s">
        <v>114</v>
      </c>
      <c r="I34" s="46" t="s">
        <v>114</v>
      </c>
      <c r="J34" s="46" t="s">
        <v>114</v>
      </c>
      <c r="K34" s="46">
        <v>12</v>
      </c>
      <c r="L34" s="46">
        <v>19</v>
      </c>
      <c r="M34" s="46">
        <v>6</v>
      </c>
      <c r="N34" s="46"/>
      <c r="O34" s="46">
        <v>368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32581</v>
      </c>
      <c r="D38" s="3">
        <v>43569</v>
      </c>
      <c r="E38" s="3">
        <v>23259</v>
      </c>
      <c r="F38" s="3">
        <v>3184</v>
      </c>
      <c r="G38" s="3">
        <v>4254</v>
      </c>
      <c r="H38" s="3">
        <v>6237</v>
      </c>
      <c r="I38" s="3">
        <v>7582</v>
      </c>
      <c r="J38" s="3">
        <v>8344</v>
      </c>
      <c r="K38" s="3">
        <v>12050</v>
      </c>
      <c r="L38" s="3">
        <v>15004</v>
      </c>
      <c r="M38" s="3">
        <v>16728</v>
      </c>
      <c r="N38" s="3"/>
      <c r="O38" s="7">
        <v>172792</v>
      </c>
      <c r="P38" s="53"/>
    </row>
    <row r="39" spans="1:19" ht="12">
      <c r="B39" s="12" t="s">
        <v>33</v>
      </c>
      <c r="C39" s="3">
        <v>25777</v>
      </c>
      <c r="D39" s="3">
        <v>33247</v>
      </c>
      <c r="E39" s="3">
        <v>18052</v>
      </c>
      <c r="F39" s="3">
        <v>3120</v>
      </c>
      <c r="G39" s="3">
        <v>3911</v>
      </c>
      <c r="H39" s="3">
        <v>5573</v>
      </c>
      <c r="I39" s="3">
        <v>6527</v>
      </c>
      <c r="J39" s="3">
        <v>7181</v>
      </c>
      <c r="K39" s="3">
        <v>10275</v>
      </c>
      <c r="L39" s="3">
        <v>12568</v>
      </c>
      <c r="M39" s="3">
        <v>14004</v>
      </c>
      <c r="N39" s="3"/>
      <c r="O39" s="7">
        <v>140235</v>
      </c>
      <c r="P39" s="54"/>
    </row>
    <row r="40" spans="1:19" ht="12">
      <c r="B40" s="12" t="s">
        <v>34</v>
      </c>
      <c r="C40" s="3">
        <v>6804</v>
      </c>
      <c r="D40" s="3">
        <v>10322</v>
      </c>
      <c r="E40" s="3">
        <v>5207</v>
      </c>
      <c r="F40" s="3">
        <v>64</v>
      </c>
      <c r="G40" s="3">
        <v>343</v>
      </c>
      <c r="H40" s="3">
        <v>664</v>
      </c>
      <c r="I40" s="3">
        <v>1055</v>
      </c>
      <c r="J40" s="3">
        <v>1163</v>
      </c>
      <c r="K40" s="3">
        <v>1775</v>
      </c>
      <c r="L40" s="3">
        <v>2436</v>
      </c>
      <c r="M40" s="3">
        <v>2724</v>
      </c>
      <c r="N40" s="3"/>
      <c r="O40" s="7">
        <v>32557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81" t="s">
        <v>112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24.01</v>
      </c>
      <c r="D44" s="30">
        <v>44.44</v>
      </c>
      <c r="E44" s="30">
        <v>0</v>
      </c>
      <c r="F44" s="30">
        <v>0</v>
      </c>
      <c r="G44" s="31">
        <v>0</v>
      </c>
      <c r="H44" s="31">
        <v>1.1100000000000001</v>
      </c>
      <c r="I44" s="30">
        <v>6</v>
      </c>
      <c r="J44" s="30">
        <v>6.2</v>
      </c>
      <c r="K44" s="30">
        <v>5.18</v>
      </c>
      <c r="L44" s="30">
        <v>9.67</v>
      </c>
      <c r="M44" s="30">
        <v>15.92</v>
      </c>
      <c r="N44" s="30"/>
      <c r="O44" s="29">
        <f>AVERAGE(C44,D44,E44,F44,G44,H44,I44,J44,K44,M44,L44,N44)</f>
        <v>10.23</v>
      </c>
      <c r="S44" s="23">
        <v>1</v>
      </c>
    </row>
    <row r="45" spans="1:19" ht="9.9499999999999993" customHeight="1">
      <c r="B45" s="14" t="s">
        <v>38</v>
      </c>
      <c r="C45" s="27">
        <v>42.7</v>
      </c>
      <c r="D45" s="27">
        <v>44.26</v>
      </c>
      <c r="E45" s="27">
        <v>27.4</v>
      </c>
      <c r="F45" s="27">
        <v>0</v>
      </c>
      <c r="G45" s="28">
        <v>0</v>
      </c>
      <c r="H45" s="28">
        <v>9.24</v>
      </c>
      <c r="I45" s="27">
        <v>21.48</v>
      </c>
      <c r="J45" s="27">
        <v>23.62</v>
      </c>
      <c r="K45" s="27">
        <v>26.45</v>
      </c>
      <c r="L45" s="27">
        <v>28.17</v>
      </c>
      <c r="M45" s="27">
        <v>22.58</v>
      </c>
      <c r="N45" s="27"/>
      <c r="O45" s="29">
        <f t="shared" ref="O45:O73" si="0">AVERAGE(C45,D45,E45,F45,G45,H45,I45,J45,K45,M45,L45,N45)</f>
        <v>22.354545454545459</v>
      </c>
    </row>
    <row r="46" spans="1:19" ht="9.9499999999999993" customHeight="1">
      <c r="B46" s="14" t="s">
        <v>92</v>
      </c>
      <c r="C46" s="27">
        <v>35</v>
      </c>
      <c r="D46" s="27">
        <v>55</v>
      </c>
      <c r="E46" s="27">
        <v>17</v>
      </c>
      <c r="F46" s="27">
        <v>4.49</v>
      </c>
      <c r="G46" s="28">
        <v>8.59</v>
      </c>
      <c r="H46" s="28">
        <v>9.44</v>
      </c>
      <c r="I46" s="27">
        <v>4.71</v>
      </c>
      <c r="J46" s="27">
        <v>5.18</v>
      </c>
      <c r="K46" s="27">
        <v>4.6399999999999997</v>
      </c>
      <c r="L46" s="27">
        <v>16.05</v>
      </c>
      <c r="M46" s="27">
        <v>22</v>
      </c>
      <c r="N46" s="27"/>
      <c r="O46" s="29">
        <f t="shared" si="0"/>
        <v>16.554545454545458</v>
      </c>
      <c r="P46" s="23" t="s">
        <v>25</v>
      </c>
    </row>
    <row r="47" spans="1:19" ht="9.9499999999999993" customHeight="1">
      <c r="B47" s="14" t="s">
        <v>93</v>
      </c>
      <c r="C47" s="27">
        <v>64</v>
      </c>
      <c r="D47" s="27">
        <v>83.28</v>
      </c>
      <c r="E47" s="27">
        <v>50.75</v>
      </c>
      <c r="F47" s="27">
        <v>0</v>
      </c>
      <c r="G47" s="28">
        <v>0</v>
      </c>
      <c r="H47" s="28">
        <v>14.16</v>
      </c>
      <c r="I47" s="27">
        <v>39.47</v>
      </c>
      <c r="J47" s="27">
        <v>43.41</v>
      </c>
      <c r="K47" s="27">
        <v>63.46</v>
      </c>
      <c r="L47" s="27">
        <v>50</v>
      </c>
      <c r="M47" s="27">
        <v>57.5</v>
      </c>
      <c r="N47" s="27"/>
      <c r="O47" s="29">
        <f t="shared" si="0"/>
        <v>42.366363636363637</v>
      </c>
    </row>
    <row r="48" spans="1:19" ht="9.9499999999999993" customHeight="1">
      <c r="B48" s="14" t="s">
        <v>94</v>
      </c>
      <c r="C48" s="27">
        <v>34</v>
      </c>
      <c r="D48" s="27">
        <v>42</v>
      </c>
      <c r="E48" s="27">
        <v>20</v>
      </c>
      <c r="F48" s="27">
        <v>0</v>
      </c>
      <c r="G48" s="28">
        <v>0</v>
      </c>
      <c r="H48" s="28">
        <v>0</v>
      </c>
      <c r="I48" s="27" t="s">
        <v>117</v>
      </c>
      <c r="J48" s="27" t="s">
        <v>113</v>
      </c>
      <c r="K48" s="27" t="s">
        <v>113</v>
      </c>
      <c r="L48" s="27" t="s">
        <v>113</v>
      </c>
      <c r="M48" s="27" t="s">
        <v>113</v>
      </c>
      <c r="N48" s="27"/>
      <c r="O48" s="29">
        <f t="shared" si="0"/>
        <v>16</v>
      </c>
    </row>
    <row r="49" spans="2:15" ht="9.9499999999999993" customHeight="1">
      <c r="B49" s="14" t="s">
        <v>42</v>
      </c>
      <c r="C49" s="27">
        <v>73</v>
      </c>
      <c r="D49" s="27">
        <v>84</v>
      </c>
      <c r="E49" s="27">
        <v>37</v>
      </c>
      <c r="F49" s="27">
        <v>6.66</v>
      </c>
      <c r="G49" s="28">
        <v>9.67</v>
      </c>
      <c r="H49" s="28" t="s">
        <v>116</v>
      </c>
      <c r="I49" s="27">
        <v>12.28</v>
      </c>
      <c r="J49" s="27">
        <v>13.5</v>
      </c>
      <c r="K49" s="27">
        <v>17.940000000000001</v>
      </c>
      <c r="L49" s="27">
        <v>37</v>
      </c>
      <c r="M49" s="27">
        <v>35</v>
      </c>
      <c r="N49" s="27"/>
      <c r="O49" s="29">
        <f t="shared" si="0"/>
        <v>32.604999999999997</v>
      </c>
    </row>
    <row r="50" spans="2:15" ht="9.9499999999999993" customHeight="1">
      <c r="B50" s="14" t="s">
        <v>95</v>
      </c>
      <c r="C50" s="27">
        <v>28</v>
      </c>
      <c r="D50" s="27">
        <v>28</v>
      </c>
      <c r="E50" s="27">
        <v>18.04</v>
      </c>
      <c r="F50" s="27">
        <v>23.29</v>
      </c>
      <c r="G50" s="28">
        <v>35.299999999999997</v>
      </c>
      <c r="H50" s="28">
        <v>26.48</v>
      </c>
      <c r="I50" s="27">
        <v>24.11</v>
      </c>
      <c r="J50" s="27">
        <v>26.52</v>
      </c>
      <c r="K50" s="27">
        <v>24.22</v>
      </c>
      <c r="L50" s="27">
        <v>27.18</v>
      </c>
      <c r="M50" s="27">
        <v>33.520000000000003</v>
      </c>
      <c r="N50" s="27"/>
      <c r="O50" s="29">
        <f t="shared" si="0"/>
        <v>26.787272727272725</v>
      </c>
    </row>
    <row r="51" spans="2:15" ht="9.9499999999999993" customHeight="1">
      <c r="B51" s="14" t="s">
        <v>44</v>
      </c>
      <c r="C51" s="27">
        <v>30</v>
      </c>
      <c r="D51" s="27">
        <v>30</v>
      </c>
      <c r="E51" s="27">
        <v>3.22</v>
      </c>
      <c r="F51" s="27">
        <v>0</v>
      </c>
      <c r="G51" s="28">
        <v>0</v>
      </c>
      <c r="H51" s="28">
        <v>0</v>
      </c>
      <c r="I51" s="27">
        <v>6</v>
      </c>
      <c r="J51" s="27">
        <v>6.6</v>
      </c>
      <c r="K51" s="27">
        <v>21.42</v>
      </c>
      <c r="L51" s="27">
        <v>30</v>
      </c>
      <c r="M51" s="27">
        <v>10</v>
      </c>
      <c r="N51" s="27"/>
      <c r="O51" s="29">
        <f t="shared" si="0"/>
        <v>12.476363636363637</v>
      </c>
    </row>
    <row r="52" spans="2:15" ht="9.9499999999999993" customHeight="1">
      <c r="B52" s="14" t="s">
        <v>96</v>
      </c>
      <c r="C52" s="27">
        <v>36</v>
      </c>
      <c r="D52" s="27">
        <v>42</v>
      </c>
      <c r="E52" s="27">
        <v>2.5499999999999998</v>
      </c>
      <c r="F52" s="27">
        <v>1.66</v>
      </c>
      <c r="G52" s="28">
        <v>2.41</v>
      </c>
      <c r="H52" s="28">
        <v>1.94</v>
      </c>
      <c r="I52" s="27">
        <v>6.14</v>
      </c>
      <c r="J52" s="27">
        <v>6.75</v>
      </c>
      <c r="K52" s="27">
        <v>10.32</v>
      </c>
      <c r="L52" s="27">
        <v>24</v>
      </c>
      <c r="M52" s="27">
        <v>21</v>
      </c>
      <c r="N52" s="27"/>
      <c r="O52" s="29">
        <f t="shared" si="0"/>
        <v>14.069999999999999</v>
      </c>
    </row>
    <row r="53" spans="2:15" ht="9.9499999999999993" customHeight="1">
      <c r="B53" s="14" t="s">
        <v>97</v>
      </c>
      <c r="C53" s="27">
        <v>58</v>
      </c>
      <c r="D53" s="27">
        <v>69</v>
      </c>
      <c r="E53" s="27">
        <v>27.64</v>
      </c>
      <c r="F53" s="27">
        <v>0</v>
      </c>
      <c r="G53" s="28">
        <v>0</v>
      </c>
      <c r="H53" s="28">
        <v>2.85</v>
      </c>
      <c r="I53" s="27">
        <v>13.53</v>
      </c>
      <c r="J53" s="27">
        <v>14.83</v>
      </c>
      <c r="K53" s="27">
        <v>45.05</v>
      </c>
      <c r="L53" s="27">
        <v>28</v>
      </c>
      <c r="M53" s="27">
        <v>28</v>
      </c>
      <c r="N53" s="27"/>
      <c r="O53" s="29">
        <f t="shared" si="0"/>
        <v>26.081818181818178</v>
      </c>
    </row>
    <row r="54" spans="2:15" ht="9.9499999999999993" customHeight="1">
      <c r="B54" s="14" t="s">
        <v>98</v>
      </c>
      <c r="C54" s="27">
        <v>25</v>
      </c>
      <c r="D54" s="27">
        <v>32</v>
      </c>
      <c r="E54" s="27">
        <v>15</v>
      </c>
      <c r="F54" s="27">
        <v>0</v>
      </c>
      <c r="G54" s="28">
        <v>0</v>
      </c>
      <c r="H54" s="28">
        <v>0</v>
      </c>
      <c r="I54" s="27">
        <v>6.12</v>
      </c>
      <c r="J54" s="27">
        <v>6.73</v>
      </c>
      <c r="K54" s="27" t="s">
        <v>113</v>
      </c>
      <c r="L54" s="27" t="s">
        <v>113</v>
      </c>
      <c r="M54" s="27" t="s">
        <v>113</v>
      </c>
      <c r="N54" s="27"/>
      <c r="O54" s="29">
        <f t="shared" si="0"/>
        <v>10.606250000000001</v>
      </c>
    </row>
    <row r="55" spans="2:15" ht="9.9499999999999993" customHeight="1">
      <c r="B55" s="14" t="s">
        <v>48</v>
      </c>
      <c r="C55" s="27">
        <v>18</v>
      </c>
      <c r="D55" s="27">
        <v>34</v>
      </c>
      <c r="E55" s="27">
        <v>6</v>
      </c>
      <c r="F55" s="27">
        <v>0</v>
      </c>
      <c r="G55" s="28">
        <v>0</v>
      </c>
      <c r="H55" s="28">
        <v>0.74</v>
      </c>
      <c r="I55" s="27">
        <v>5</v>
      </c>
      <c r="J55" s="27">
        <v>5.5</v>
      </c>
      <c r="K55" s="27">
        <v>4.8099999999999996</v>
      </c>
      <c r="L55" s="27">
        <v>7</v>
      </c>
      <c r="M55" s="27">
        <v>8</v>
      </c>
      <c r="N55" s="27"/>
      <c r="O55" s="29">
        <f t="shared" si="0"/>
        <v>8.0954545454545457</v>
      </c>
    </row>
    <row r="56" spans="2:15" ht="9.9499999999999993" customHeight="1">
      <c r="B56" s="14" t="s">
        <v>99</v>
      </c>
      <c r="C56" s="27">
        <v>44</v>
      </c>
      <c r="D56" s="27">
        <v>48</v>
      </c>
      <c r="E56" s="27">
        <v>22</v>
      </c>
      <c r="F56" s="27">
        <v>0</v>
      </c>
      <c r="G56" s="28">
        <v>0</v>
      </c>
      <c r="H56" s="28">
        <v>0</v>
      </c>
      <c r="I56" s="27" t="s">
        <v>117</v>
      </c>
      <c r="J56" s="27" t="s">
        <v>113</v>
      </c>
      <c r="K56" s="27" t="s">
        <v>113</v>
      </c>
      <c r="L56" s="27" t="s">
        <v>113</v>
      </c>
      <c r="M56" s="27" t="s">
        <v>113</v>
      </c>
      <c r="N56" s="27"/>
      <c r="O56" s="29">
        <f t="shared" si="0"/>
        <v>19</v>
      </c>
    </row>
    <row r="57" spans="2:15" ht="9.9499999999999993" customHeight="1">
      <c r="B57" s="14" t="s">
        <v>100</v>
      </c>
      <c r="C57" s="27">
        <v>26</v>
      </c>
      <c r="D57" s="27">
        <v>75</v>
      </c>
      <c r="E57" s="27">
        <v>0</v>
      </c>
      <c r="F57" s="27">
        <v>6.06</v>
      </c>
      <c r="G57" s="28">
        <v>0</v>
      </c>
      <c r="H57" s="28">
        <v>0</v>
      </c>
      <c r="I57" s="27">
        <v>5.64</v>
      </c>
      <c r="J57" s="27">
        <v>6.2</v>
      </c>
      <c r="K57" s="27">
        <v>29.8</v>
      </c>
      <c r="L57" s="27">
        <v>18</v>
      </c>
      <c r="M57" s="27">
        <v>38</v>
      </c>
      <c r="N57" s="27"/>
      <c r="O57" s="29">
        <f t="shared" si="0"/>
        <v>18.609090909090909</v>
      </c>
    </row>
    <row r="58" spans="2:15" ht="9.9499999999999993" customHeight="1">
      <c r="B58" s="14" t="s">
        <v>51</v>
      </c>
      <c r="C58" s="27">
        <v>66.150000000000006</v>
      </c>
      <c r="D58" s="27">
        <v>68.89</v>
      </c>
      <c r="E58" s="27">
        <v>45.83</v>
      </c>
      <c r="F58" s="27">
        <v>0</v>
      </c>
      <c r="G58" s="28">
        <v>0</v>
      </c>
      <c r="H58" s="28">
        <v>0</v>
      </c>
      <c r="I58" s="27">
        <v>14.06</v>
      </c>
      <c r="J58" s="27">
        <v>15.46</v>
      </c>
      <c r="K58" s="27">
        <v>29.14</v>
      </c>
      <c r="L58" s="27">
        <v>28.77</v>
      </c>
      <c r="M58" s="27">
        <v>32.61</v>
      </c>
      <c r="N58" s="27"/>
      <c r="O58" s="29">
        <f t="shared" si="0"/>
        <v>27.355454545454549</v>
      </c>
    </row>
    <row r="59" spans="2:15" ht="9.9499999999999993" customHeight="1">
      <c r="B59" s="24" t="s">
        <v>52</v>
      </c>
      <c r="C59" s="32">
        <v>39</v>
      </c>
      <c r="D59" s="32">
        <v>48.76</v>
      </c>
      <c r="E59" s="32">
        <v>36</v>
      </c>
      <c r="F59" s="32">
        <v>11.28</v>
      </c>
      <c r="G59" s="33">
        <v>14.29</v>
      </c>
      <c r="H59" s="33">
        <v>19.809999999999999</v>
      </c>
      <c r="I59" s="32">
        <v>18.739999999999998</v>
      </c>
      <c r="J59" s="32">
        <v>20.61</v>
      </c>
      <c r="K59" s="32">
        <v>21.92</v>
      </c>
      <c r="L59" s="32">
        <v>25.38</v>
      </c>
      <c r="M59" s="32">
        <v>36</v>
      </c>
      <c r="N59" s="32"/>
      <c r="O59" s="29">
        <f t="shared" si="0"/>
        <v>26.526363636363637</v>
      </c>
    </row>
    <row r="60" spans="2:15" ht="9.9499999999999993" customHeight="1">
      <c r="B60" s="24" t="s">
        <v>101</v>
      </c>
      <c r="C60" s="32">
        <v>80</v>
      </c>
      <c r="D60" s="32">
        <v>80</v>
      </c>
      <c r="E60" s="32">
        <v>18.18</v>
      </c>
      <c r="F60" s="32">
        <v>0</v>
      </c>
      <c r="G60" s="33">
        <v>0</v>
      </c>
      <c r="H60" s="33">
        <v>0</v>
      </c>
      <c r="I60" s="32">
        <v>4.3899999999999997</v>
      </c>
      <c r="J60" s="32">
        <v>4.82</v>
      </c>
      <c r="K60" s="32">
        <v>10.38</v>
      </c>
      <c r="L60" s="32">
        <v>2.93</v>
      </c>
      <c r="M60" s="32">
        <v>16</v>
      </c>
      <c r="N60" s="32"/>
      <c r="O60" s="29">
        <f t="shared" si="0"/>
        <v>19.7</v>
      </c>
    </row>
    <row r="61" spans="2:15" ht="9.9499999999999993" customHeight="1">
      <c r="B61" s="14" t="s">
        <v>54</v>
      </c>
      <c r="C61" s="27">
        <v>22</v>
      </c>
      <c r="D61" s="27">
        <v>50</v>
      </c>
      <c r="E61" s="27">
        <v>0</v>
      </c>
      <c r="F61" s="27">
        <v>0</v>
      </c>
      <c r="G61" s="28">
        <v>0</v>
      </c>
      <c r="H61" s="28">
        <v>10.66</v>
      </c>
      <c r="I61" s="27">
        <v>11.72</v>
      </c>
      <c r="J61" s="27">
        <v>12.89</v>
      </c>
      <c r="K61" s="27">
        <v>10</v>
      </c>
      <c r="L61" s="27">
        <v>40</v>
      </c>
      <c r="M61" s="27">
        <v>30</v>
      </c>
      <c r="N61" s="27"/>
      <c r="O61" s="29">
        <f t="shared" si="0"/>
        <v>17.024545454545454</v>
      </c>
    </row>
    <row r="62" spans="2:15" ht="9.9499999999999993" customHeight="1">
      <c r="B62" s="14" t="s">
        <v>55</v>
      </c>
      <c r="C62" s="27">
        <v>58.45</v>
      </c>
      <c r="D62" s="27">
        <v>57.35</v>
      </c>
      <c r="E62" s="27">
        <v>50</v>
      </c>
      <c r="F62" s="27">
        <v>0</v>
      </c>
      <c r="G62" s="28">
        <v>0</v>
      </c>
      <c r="H62" s="28">
        <v>28.33</v>
      </c>
      <c r="I62" s="27">
        <v>42.45</v>
      </c>
      <c r="J62" s="27">
        <v>46.67</v>
      </c>
      <c r="K62" s="27">
        <v>50.48</v>
      </c>
      <c r="L62" s="27">
        <v>50</v>
      </c>
      <c r="M62" s="27">
        <v>49.54</v>
      </c>
      <c r="N62" s="27"/>
      <c r="O62" s="29">
        <f t="shared" si="0"/>
        <v>39.38818181818182</v>
      </c>
    </row>
    <row r="63" spans="2:15" ht="9.9499999999999993" customHeight="1">
      <c r="B63" s="24" t="s">
        <v>56</v>
      </c>
      <c r="C63" s="32">
        <v>80</v>
      </c>
      <c r="D63" s="32">
        <v>80</v>
      </c>
      <c r="E63" s="32">
        <v>52.68</v>
      </c>
      <c r="F63" s="32">
        <v>54.66</v>
      </c>
      <c r="G63" s="33">
        <v>80.64</v>
      </c>
      <c r="H63" s="33">
        <v>57.22</v>
      </c>
      <c r="I63" s="32">
        <v>53.5</v>
      </c>
      <c r="J63" s="32">
        <v>58.85</v>
      </c>
      <c r="K63" s="32">
        <v>58.97</v>
      </c>
      <c r="L63" s="32">
        <v>60</v>
      </c>
      <c r="M63" s="32">
        <v>60</v>
      </c>
      <c r="N63" s="32"/>
      <c r="O63" s="29">
        <f t="shared" si="0"/>
        <v>63.320000000000007</v>
      </c>
    </row>
    <row r="64" spans="2:15" ht="12">
      <c r="B64" s="24" t="s">
        <v>87</v>
      </c>
      <c r="C64" s="32">
        <v>63.75</v>
      </c>
      <c r="D64" s="32">
        <v>70.099999999999994</v>
      </c>
      <c r="E64" s="32">
        <v>47</v>
      </c>
      <c r="F64" s="32">
        <v>0</v>
      </c>
      <c r="G64" s="33">
        <v>0</v>
      </c>
      <c r="H64" s="33">
        <v>9.89</v>
      </c>
      <c r="I64" s="32">
        <v>16.72</v>
      </c>
      <c r="J64" s="32">
        <v>18.39</v>
      </c>
      <c r="K64" s="32">
        <v>34.43</v>
      </c>
      <c r="L64" s="32">
        <v>42</v>
      </c>
      <c r="M64" s="32">
        <v>46.38</v>
      </c>
      <c r="N64" s="32"/>
      <c r="O64" s="29">
        <f t="shared" si="0"/>
        <v>31.696363636363639</v>
      </c>
    </row>
    <row r="65" spans="2:15" ht="9.9499999999999993" customHeight="1">
      <c r="B65" s="24" t="s">
        <v>88</v>
      </c>
      <c r="C65" s="32">
        <v>49</v>
      </c>
      <c r="D65" s="32">
        <v>67.239999999999995</v>
      </c>
      <c r="E65" s="32">
        <v>33</v>
      </c>
      <c r="F65" s="32">
        <v>2.4</v>
      </c>
      <c r="G65" s="33">
        <v>4.1900000000000004</v>
      </c>
      <c r="H65" s="33">
        <v>19</v>
      </c>
      <c r="I65" s="32">
        <v>23.68</v>
      </c>
      <c r="J65" s="32">
        <v>26.04</v>
      </c>
      <c r="K65" s="32">
        <v>39.229999999999997</v>
      </c>
      <c r="L65" s="32">
        <v>40</v>
      </c>
      <c r="M65" s="32">
        <v>38</v>
      </c>
      <c r="N65" s="32"/>
      <c r="O65" s="29">
        <f t="shared" si="0"/>
        <v>31.070909090909094</v>
      </c>
    </row>
    <row r="66" spans="2:15" ht="9.9499999999999993" customHeight="1">
      <c r="B66" s="24" t="s">
        <v>89</v>
      </c>
      <c r="C66" s="32">
        <v>65</v>
      </c>
      <c r="D66" s="32">
        <v>80</v>
      </c>
      <c r="E66" s="32">
        <v>0</v>
      </c>
      <c r="F66" s="32">
        <v>0</v>
      </c>
      <c r="G66" s="33" t="s">
        <v>115</v>
      </c>
      <c r="H66" s="33">
        <v>5.55</v>
      </c>
      <c r="I66" s="32">
        <v>7</v>
      </c>
      <c r="J66" s="32">
        <v>7.7</v>
      </c>
      <c r="K66" s="32">
        <v>11.53</v>
      </c>
      <c r="L66" s="32">
        <v>50</v>
      </c>
      <c r="M66" s="32">
        <v>60</v>
      </c>
      <c r="N66" s="32"/>
      <c r="O66" s="29">
        <f t="shared" si="0"/>
        <v>28.677999999999997</v>
      </c>
    </row>
    <row r="67" spans="2:15" ht="9.9499999999999993" customHeight="1">
      <c r="B67" s="24" t="s">
        <v>90</v>
      </c>
      <c r="C67" s="32">
        <v>53.9</v>
      </c>
      <c r="D67" s="32">
        <v>49.3</v>
      </c>
      <c r="E67" s="32">
        <v>50.3</v>
      </c>
      <c r="F67" s="32">
        <v>0</v>
      </c>
      <c r="G67" s="33">
        <v>29.03</v>
      </c>
      <c r="H67" s="33">
        <v>47.91</v>
      </c>
      <c r="I67" s="32">
        <v>76.47</v>
      </c>
      <c r="J67" s="32">
        <v>84.66</v>
      </c>
      <c r="K67" s="32">
        <v>43.26</v>
      </c>
      <c r="L67" s="32">
        <v>22</v>
      </c>
      <c r="M67" s="32">
        <v>32</v>
      </c>
      <c r="N67" s="32"/>
      <c r="O67" s="29">
        <f t="shared" si="0"/>
        <v>44.439090909090901</v>
      </c>
    </row>
    <row r="68" spans="2:15" ht="11.25" customHeight="1">
      <c r="B68" s="24" t="s">
        <v>102</v>
      </c>
      <c r="C68" s="32">
        <v>34</v>
      </c>
      <c r="D68" s="32">
        <v>37</v>
      </c>
      <c r="E68" s="32">
        <v>20</v>
      </c>
      <c r="F68" s="32">
        <v>1.4</v>
      </c>
      <c r="G68" s="32">
        <v>2.41</v>
      </c>
      <c r="H68" s="32">
        <v>4</v>
      </c>
      <c r="I68" s="32">
        <v>5.78</v>
      </c>
      <c r="J68" s="32">
        <v>6.35</v>
      </c>
      <c r="K68" s="32">
        <v>11.15</v>
      </c>
      <c r="L68" s="32">
        <v>17.5</v>
      </c>
      <c r="M68" s="32">
        <v>15</v>
      </c>
      <c r="N68" s="32"/>
      <c r="O68" s="29">
        <f t="shared" si="0"/>
        <v>14.053636363636365</v>
      </c>
    </row>
    <row r="69" spans="2:15" ht="9.9499999999999993" customHeight="1">
      <c r="B69" s="74" t="s">
        <v>104</v>
      </c>
      <c r="C69" s="59">
        <v>60</v>
      </c>
      <c r="D69" s="59">
        <v>65</v>
      </c>
      <c r="E69" s="76">
        <v>0</v>
      </c>
      <c r="F69" s="59">
        <v>0</v>
      </c>
      <c r="G69" s="59">
        <v>0</v>
      </c>
      <c r="H69" s="59">
        <v>0</v>
      </c>
      <c r="I69" s="59">
        <v>3</v>
      </c>
      <c r="J69" s="59">
        <v>3.3</v>
      </c>
      <c r="K69" s="59">
        <v>7.77</v>
      </c>
      <c r="L69" s="59">
        <v>40</v>
      </c>
      <c r="M69" s="59">
        <v>26</v>
      </c>
      <c r="N69" s="59"/>
      <c r="O69" s="29">
        <f t="shared" si="0"/>
        <v>18.642727272727274</v>
      </c>
    </row>
    <row r="70" spans="2:15" ht="9.9499999999999993" customHeight="1">
      <c r="B70" s="74" t="s">
        <v>107</v>
      </c>
      <c r="C70" s="75">
        <v>32</v>
      </c>
      <c r="D70" s="75" t="s">
        <v>113</v>
      </c>
      <c r="E70" s="75">
        <v>0</v>
      </c>
      <c r="F70" s="75">
        <v>0</v>
      </c>
      <c r="G70" s="75">
        <v>0</v>
      </c>
      <c r="H70" s="75">
        <v>0</v>
      </c>
      <c r="I70" s="75" t="s">
        <v>117</v>
      </c>
      <c r="J70" s="75" t="s">
        <v>113</v>
      </c>
      <c r="K70" s="75" t="s">
        <v>113</v>
      </c>
      <c r="L70" s="75" t="s">
        <v>113</v>
      </c>
      <c r="M70" s="75" t="s">
        <v>113</v>
      </c>
      <c r="N70" s="75"/>
      <c r="O70" s="29">
        <f t="shared" si="0"/>
        <v>6.4</v>
      </c>
    </row>
    <row r="71" spans="2:15" ht="9.9499999999999993" customHeight="1">
      <c r="B71" s="74" t="s">
        <v>108</v>
      </c>
      <c r="C71" s="75">
        <v>57</v>
      </c>
      <c r="D71" s="75">
        <v>45</v>
      </c>
      <c r="E71" s="75">
        <v>25.26</v>
      </c>
      <c r="F71" s="75">
        <v>0</v>
      </c>
      <c r="G71" s="75">
        <v>0</v>
      </c>
      <c r="H71" s="75">
        <v>4.4400000000000004</v>
      </c>
      <c r="I71" s="75">
        <v>4.88</v>
      </c>
      <c r="J71" s="75">
        <v>5.36</v>
      </c>
      <c r="K71" s="75">
        <v>41.02</v>
      </c>
      <c r="L71" s="75">
        <v>40</v>
      </c>
      <c r="M71" s="75">
        <v>60</v>
      </c>
      <c r="N71" s="75"/>
      <c r="O71" s="29">
        <f t="shared" si="0"/>
        <v>25.723636363636366</v>
      </c>
    </row>
    <row r="72" spans="2:15" ht="9.9499999999999993" customHeight="1">
      <c r="B72" s="74" t="s">
        <v>109</v>
      </c>
      <c r="C72" s="75">
        <v>55</v>
      </c>
      <c r="D72" s="75">
        <v>70</v>
      </c>
      <c r="E72" s="75">
        <v>0</v>
      </c>
      <c r="F72" s="75">
        <v>0</v>
      </c>
      <c r="G72" s="75">
        <v>0</v>
      </c>
      <c r="H72" s="75">
        <v>22.66</v>
      </c>
      <c r="I72" s="75">
        <v>30</v>
      </c>
      <c r="J72" s="75">
        <v>33</v>
      </c>
      <c r="K72" s="75">
        <v>42.3</v>
      </c>
      <c r="L72" s="75">
        <v>53.33</v>
      </c>
      <c r="M72" s="75">
        <v>80</v>
      </c>
      <c r="N72" s="75"/>
      <c r="O72" s="29">
        <f t="shared" si="0"/>
        <v>35.117272727272727</v>
      </c>
    </row>
    <row r="73" spans="2:15" ht="9.9499999999999993" customHeight="1">
      <c r="B73" s="74" t="s">
        <v>103</v>
      </c>
      <c r="C73" s="75">
        <f t="shared" ref="C73:E73" si="1">AVERAGE(C44:C72)</f>
        <v>46.65379310344828</v>
      </c>
      <c r="D73" s="75">
        <f t="shared" si="1"/>
        <v>56.414999999999999</v>
      </c>
      <c r="E73" s="75">
        <f t="shared" si="1"/>
        <v>21.546551724137927</v>
      </c>
      <c r="F73" s="75">
        <v>12.43</v>
      </c>
      <c r="G73" s="75">
        <v>20.73</v>
      </c>
      <c r="H73" s="75">
        <v>15.47</v>
      </c>
      <c r="I73" s="75">
        <v>17.82</v>
      </c>
      <c r="J73" s="75">
        <f t="shared" ref="J73:N73" si="2">AVERAGE(J44:J72)</f>
        <v>19.582307692307694</v>
      </c>
      <c r="K73" s="75">
        <f t="shared" si="2"/>
        <v>26.594799999999999</v>
      </c>
      <c r="L73" s="75">
        <f t="shared" si="2"/>
        <v>31.479200000000002</v>
      </c>
      <c r="M73" s="75">
        <f t="shared" si="2"/>
        <v>34.922000000000004</v>
      </c>
      <c r="N73" s="75" t="e">
        <f t="shared" si="2"/>
        <v>#DIV/0!</v>
      </c>
      <c r="O73" s="29" t="e">
        <f t="shared" si="0"/>
        <v>#DIV/0!</v>
      </c>
    </row>
    <row r="74" spans="2:15" ht="9.9499999999999993" customHeight="1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3552</v>
      </c>
      <c r="D6" s="7">
        <f>'Primer quincena'!D6+'Segunda quincena '!D6</f>
        <v>7262</v>
      </c>
      <c r="E6" s="7">
        <f>'Primer quincena'!E6+'Segunda quincena '!E6</f>
        <v>3998</v>
      </c>
      <c r="F6" s="7" t="e">
        <f>'Primer quincena'!F6+'Segunda quincena '!F6</f>
        <v>#VALUE!</v>
      </c>
      <c r="G6" s="7" t="e">
        <f>'Primer quincena'!G6+'Segunda quincena '!G6</f>
        <v>#VALUE!</v>
      </c>
      <c r="H6" s="7" t="e">
        <f>'Primer quincena'!H6+'Segunda quincena '!H6</f>
        <v>#VALUE!</v>
      </c>
      <c r="I6" s="7" t="e">
        <f>'Primer quincena'!I6+'Segunda quincena '!I6</f>
        <v>#VALUE!</v>
      </c>
      <c r="J6" s="7" t="e">
        <f>'Primer quincena'!J6+'Segunda quincena '!J6</f>
        <v>#VALUE!</v>
      </c>
      <c r="K6" s="7">
        <f>'Primer quincena'!K6+'Segunda quincena '!K6</f>
        <v>891</v>
      </c>
      <c r="L6" s="7">
        <f>'Primer quincena'!L6+'Segunda quincena '!L6</f>
        <v>502</v>
      </c>
      <c r="M6" s="7">
        <f>'Primer quincena'!M6+'Segunda quincena '!M6</f>
        <v>186</v>
      </c>
      <c r="N6" s="7">
        <f>'Primer quincena'!N6+'Segunda quincena '!N6</f>
        <v>0</v>
      </c>
      <c r="O6" s="11" t="e">
        <f>SUM(C6:N6)</f>
        <v>#VALUE!</v>
      </c>
      <c r="P6" s="37"/>
    </row>
    <row r="7" spans="1:16" ht="17.25" customHeight="1">
      <c r="B7" s="14" t="s">
        <v>18</v>
      </c>
      <c r="C7" s="7">
        <f>'Primer quincena'!C7+'Segunda quincena '!C7</f>
        <v>1831</v>
      </c>
      <c r="D7" s="7">
        <f>'Primer quincena'!D7+'Segunda quincena '!D7</f>
        <v>3141</v>
      </c>
      <c r="E7" s="7">
        <f>'Primer quincena'!E7+'Segunda quincena '!E7</f>
        <v>1712</v>
      </c>
      <c r="F7" s="7" t="e">
        <f>'Primer quincena'!F7+'Segunda quincena '!F7</f>
        <v>#VALUE!</v>
      </c>
      <c r="G7" s="7" t="e">
        <f>'Primer quincena'!G7+'Segunda quincena '!G7</f>
        <v>#VALUE!</v>
      </c>
      <c r="H7" s="7" t="e">
        <f>'Primer quincena'!H7+'Segunda quincena '!H7</f>
        <v>#VALUE!</v>
      </c>
      <c r="I7" s="7" t="e">
        <f>'Primer quincena'!I7+'Segunda quincena '!I7</f>
        <v>#VALUE!</v>
      </c>
      <c r="J7" s="7" t="e">
        <f>'Primer quincena'!J7+'Segunda quincena '!J7</f>
        <v>#VALUE!</v>
      </c>
      <c r="K7" s="7">
        <f>'Primer quincena'!K7+'Segunda quincena '!K7</f>
        <v>200</v>
      </c>
      <c r="L7" s="7">
        <f>'Primer quincena'!L7+'Segunda quincena '!L7</f>
        <v>74</v>
      </c>
      <c r="M7" s="7">
        <f>'Primer quincena'!M7+'Segunda quincena '!M7</f>
        <v>43</v>
      </c>
      <c r="N7" s="7">
        <f>'Primer quincena'!N7+'Segunda quincena '!N7</f>
        <v>0</v>
      </c>
      <c r="O7" s="11" t="e">
        <f>SUM(C7:N7)</f>
        <v>#VALUE!</v>
      </c>
      <c r="P7" s="37"/>
    </row>
    <row r="8" spans="1:16" ht="15.75" customHeight="1" thickBot="1">
      <c r="B8" s="15" t="s">
        <v>19</v>
      </c>
      <c r="C8" s="5">
        <f>SUM(C6:C7)</f>
        <v>5383</v>
      </c>
      <c r="D8" s="5">
        <f t="shared" ref="D8:O8" si="0">SUM(D6:D7)</f>
        <v>10403</v>
      </c>
      <c r="E8" s="5">
        <f t="shared" si="0"/>
        <v>5710</v>
      </c>
      <c r="F8" s="5" t="e">
        <f t="shared" si="0"/>
        <v>#VALUE!</v>
      </c>
      <c r="G8" s="5" t="e">
        <f t="shared" si="0"/>
        <v>#VALUE!</v>
      </c>
      <c r="H8" s="5" t="e">
        <f t="shared" si="0"/>
        <v>#VALUE!</v>
      </c>
      <c r="I8" s="5" t="e">
        <f t="shared" si="0"/>
        <v>#VALUE!</v>
      </c>
      <c r="J8" s="5" t="e">
        <f t="shared" si="0"/>
        <v>#VALUE!</v>
      </c>
      <c r="K8" s="5">
        <f t="shared" si="0"/>
        <v>1091</v>
      </c>
      <c r="L8" s="5">
        <f t="shared" si="0"/>
        <v>576</v>
      </c>
      <c r="M8" s="5">
        <f t="shared" si="0"/>
        <v>229</v>
      </c>
      <c r="N8" s="5">
        <f t="shared" si="0"/>
        <v>0</v>
      </c>
      <c r="O8" s="5" t="e">
        <f t="shared" si="0"/>
        <v>#VALUE!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23</v>
      </c>
      <c r="D12" s="7">
        <f>'Primer quincena'!D12+'Segunda quincena '!D12</f>
        <v>35</v>
      </c>
      <c r="E12" s="7">
        <f>'Primer quincena'!E12+'Segunda quincena '!E12</f>
        <v>20</v>
      </c>
      <c r="F12" s="7" t="e">
        <f>'Primer quincena'!F12+'Segunda quincena '!F12</f>
        <v>#VALUE!</v>
      </c>
      <c r="G12" s="7" t="e">
        <f>'Primer quincena'!G12+'Segunda quincena '!G12</f>
        <v>#VALUE!</v>
      </c>
      <c r="H12" s="7" t="e">
        <f>'Primer quincena'!H12+'Segunda quincena '!H12</f>
        <v>#VALUE!</v>
      </c>
      <c r="I12" s="7" t="e">
        <f>'Primer quincena'!I12+'Segunda quincena '!I12</f>
        <v>#VALUE!</v>
      </c>
      <c r="J12" s="7" t="e">
        <f>'Primer quincena'!J12+'Segunda quincena '!J12</f>
        <v>#VALUE!</v>
      </c>
      <c r="K12" s="7" t="e">
        <f>'Primer quincena'!K12+'Segunda quincena '!K12</f>
        <v>#VALUE!</v>
      </c>
      <c r="L12" s="7" t="e">
        <f>'Primer quincena'!L12+'Segunda quincena '!L12</f>
        <v>#VALUE!</v>
      </c>
      <c r="M12" s="7" t="e">
        <f>'Primer quincena'!M12+'Segunda quincena '!M12</f>
        <v>#VALUE!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>
      <c r="B13" s="17" t="s">
        <v>22</v>
      </c>
      <c r="C13" s="7">
        <f>'Primer quincena'!C13+'Segunda quincena '!C13</f>
        <v>322</v>
      </c>
      <c r="D13" s="7">
        <f>'Primer quincena'!D13+'Segunda quincena '!D13</f>
        <v>762</v>
      </c>
      <c r="E13" s="7">
        <f>'Primer quincena'!E13+'Segunda quincena '!E13</f>
        <v>407</v>
      </c>
      <c r="F13" s="7" t="e">
        <f>'Primer quincena'!F13+'Segunda quincena '!F13</f>
        <v>#VALUE!</v>
      </c>
      <c r="G13" s="7" t="e">
        <f>'Primer quincena'!G13+'Segunda quincena '!G13</f>
        <v>#VALUE!</v>
      </c>
      <c r="H13" s="7" t="e">
        <f>'Primer quincena'!H13+'Segunda quincena '!H13</f>
        <v>#VALUE!</v>
      </c>
      <c r="I13" s="7" t="e">
        <f>'Primer quincena'!I13+'Segunda quincena '!I13</f>
        <v>#VALUE!</v>
      </c>
      <c r="J13" s="7" t="e">
        <f>'Primer quincena'!J13+'Segunda quincena '!J13</f>
        <v>#VALUE!</v>
      </c>
      <c r="K13" s="7" t="e">
        <f>'Primer quincena'!K13+'Segunda quincena '!K13</f>
        <v>#VALUE!</v>
      </c>
      <c r="L13" s="7" t="e">
        <f>'Primer quincena'!L13+'Segunda quincena '!L13</f>
        <v>#VALUE!</v>
      </c>
      <c r="M13" s="7" t="e">
        <f>'Primer quincena'!M13+'Segunda quincena '!M13</f>
        <v>#VALUE!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>
      <c r="B14" s="17" t="s">
        <v>23</v>
      </c>
      <c r="C14" s="7">
        <f>'Primer quincena'!C14+'Segunda quincena '!C14</f>
        <v>144</v>
      </c>
      <c r="D14" s="7">
        <f>'Primer quincena'!D14+'Segunda quincena '!D14</f>
        <v>86</v>
      </c>
      <c r="E14" s="7">
        <f>'Primer quincena'!E14+'Segunda quincena '!E14</f>
        <v>56</v>
      </c>
      <c r="F14" s="7" t="e">
        <f>'Primer quincena'!F14+'Segunda quincena '!F14</f>
        <v>#VALUE!</v>
      </c>
      <c r="G14" s="7" t="e">
        <f>'Primer quincena'!G14+'Segunda quincena '!G14</f>
        <v>#VALUE!</v>
      </c>
      <c r="H14" s="7" t="e">
        <f>'Primer quincena'!H14+'Segunda quincena '!H14</f>
        <v>#VALUE!</v>
      </c>
      <c r="I14" s="7" t="e">
        <f>'Primer quincena'!I14+'Segunda quincena '!I14</f>
        <v>#VALUE!</v>
      </c>
      <c r="J14" s="7" t="e">
        <f>'Primer quincena'!J14+'Segunda quincena '!J14</f>
        <v>#VALUE!</v>
      </c>
      <c r="K14" s="7" t="e">
        <f>'Primer quincena'!K14+'Segunda quincena '!K14</f>
        <v>#VALUE!</v>
      </c>
      <c r="L14" s="7" t="e">
        <f>'Primer quincena'!L14+'Segunda quincena '!L14</f>
        <v>#VALUE!</v>
      </c>
      <c r="M14" s="7" t="e">
        <f>'Primer quincena'!M14+'Segunda quincena '!M14</f>
        <v>#VALUE!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>
      <c r="B15" s="15" t="s">
        <v>19</v>
      </c>
      <c r="C15" s="4">
        <f>SUM(C13:C14)</f>
        <v>466</v>
      </c>
      <c r="D15" s="4">
        <f t="shared" ref="D15:N15" si="2">SUM(D13:D14)</f>
        <v>848</v>
      </c>
      <c r="E15" s="4">
        <f t="shared" si="2"/>
        <v>463</v>
      </c>
      <c r="F15" s="4" t="e">
        <f t="shared" si="2"/>
        <v>#VALUE!</v>
      </c>
      <c r="G15" s="4" t="e">
        <f t="shared" si="2"/>
        <v>#VALUE!</v>
      </c>
      <c r="H15" s="4" t="e">
        <f t="shared" si="2"/>
        <v>#VALUE!</v>
      </c>
      <c r="I15" s="4" t="e">
        <f t="shared" si="2"/>
        <v>#VALUE!</v>
      </c>
      <c r="J15" s="4" t="e">
        <f t="shared" si="2"/>
        <v>#VALUE!</v>
      </c>
      <c r="K15" s="4" t="e">
        <f t="shared" si="2"/>
        <v>#VALUE!</v>
      </c>
      <c r="L15" s="4" t="e">
        <f t="shared" si="2"/>
        <v>#VALUE!</v>
      </c>
      <c r="M15" s="4" t="e">
        <f t="shared" si="2"/>
        <v>#VALUE!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1140</v>
      </c>
      <c r="D29" s="7">
        <f>'Primer quincena'!D29+'Segunda quincena '!D29</f>
        <v>1552</v>
      </c>
      <c r="E29" s="7">
        <f>'Primer quincena'!E29+'Segunda quincena '!E29</f>
        <v>829</v>
      </c>
      <c r="F29" s="7" t="e">
        <f>'Primer quincena'!F29+'Segunda quincena '!F29</f>
        <v>#VALUE!</v>
      </c>
      <c r="G29" s="7" t="e">
        <f>'Primer quincena'!G29+'Segunda quincena '!G29</f>
        <v>#VALUE!</v>
      </c>
      <c r="H29" s="7" t="e">
        <f>'Primer quincena'!H29+'Segunda quincena '!H29</f>
        <v>#VALUE!</v>
      </c>
      <c r="I29" s="7" t="e">
        <f>'Primer quincena'!I29+'Segunda quincena '!I29</f>
        <v>#VALUE!</v>
      </c>
      <c r="J29" s="7" t="e">
        <f>'Primer quincena'!J29+'Segunda quincena '!J29</f>
        <v>#VALUE!</v>
      </c>
      <c r="K29" s="7">
        <f>'Primer quincena'!K29+'Segunda quincena '!K29</f>
        <v>211</v>
      </c>
      <c r="L29" s="7">
        <f>'Primer quincena'!L29+'Segunda quincena '!L29</f>
        <v>382</v>
      </c>
      <c r="M29" s="7">
        <f>'Primer quincena'!M29+'Segunda quincena '!M29</f>
        <v>122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768</v>
      </c>
      <c r="D30" s="7">
        <f>'Primer quincena'!D30+'Segunda quincena '!D30</f>
        <v>1526</v>
      </c>
      <c r="E30" s="7">
        <f>'Primer quincena'!E30+'Segunda quincena '!E30</f>
        <v>815</v>
      </c>
      <c r="F30" s="7" t="e">
        <f>'Primer quincena'!F30+'Segunda quincena '!F30</f>
        <v>#VALUE!</v>
      </c>
      <c r="G30" s="7" t="e">
        <f>'Primer quincena'!G30+'Segunda quincena '!G30</f>
        <v>#VALUE!</v>
      </c>
      <c r="H30" s="7" t="e">
        <f>'Primer quincena'!H30+'Segunda quincena '!H30</f>
        <v>#VALUE!</v>
      </c>
      <c r="I30" s="7" t="e">
        <f>'Primer quincena'!I30+'Segunda quincena '!I30</f>
        <v>#VALUE!</v>
      </c>
      <c r="J30" s="7" t="e">
        <f>'Primer quincena'!J30+'Segunda quincena '!J30</f>
        <v>#VALUE!</v>
      </c>
      <c r="K30" s="7">
        <f>'Primer quincena'!K30+'Segunda quincena '!K30</f>
        <v>10</v>
      </c>
      <c r="L30" s="7">
        <f>'Primer quincena'!L30+'Segunda quincena '!L30</f>
        <v>28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1908</v>
      </c>
      <c r="D31" s="5">
        <f t="shared" ref="D31:O31" si="4">SUM(D29:D30)</f>
        <v>3078</v>
      </c>
      <c r="E31" s="5">
        <f t="shared" si="4"/>
        <v>1644</v>
      </c>
      <c r="F31" s="5" t="e">
        <f t="shared" si="4"/>
        <v>#VALUE!</v>
      </c>
      <c r="G31" s="5" t="e">
        <f t="shared" si="4"/>
        <v>#VALUE!</v>
      </c>
      <c r="H31" s="5" t="e">
        <f t="shared" si="4"/>
        <v>#VALUE!</v>
      </c>
      <c r="I31" s="5" t="e">
        <f t="shared" si="4"/>
        <v>#VALUE!</v>
      </c>
      <c r="J31" s="5" t="e">
        <f t="shared" si="4"/>
        <v>#VALUE!</v>
      </c>
      <c r="K31" s="5">
        <f t="shared" si="4"/>
        <v>221</v>
      </c>
      <c r="L31" s="5">
        <f t="shared" si="4"/>
        <v>410</v>
      </c>
      <c r="M31" s="5">
        <f t="shared" si="4"/>
        <v>122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7">
        <f>'Primer quincena'!C34+'Segunda quincena '!C34</f>
        <v>70</v>
      </c>
      <c r="D34" s="7">
        <f>'Primer quincena'!D34+'Segunda quincena '!D34</f>
        <v>126</v>
      </c>
      <c r="E34" s="7">
        <f>'Primer quincena'!E34+'Segunda quincena '!E34</f>
        <v>135</v>
      </c>
      <c r="F34" s="7" t="e">
        <f>'Primer quincena'!F34+'Segunda quincena '!F34</f>
        <v>#VALUE!</v>
      </c>
      <c r="G34" s="7" t="e">
        <f>'Primer quincena'!G34+'Segunda quincena '!G34</f>
        <v>#VALUE!</v>
      </c>
      <c r="H34" s="7" t="e">
        <f>'Primer quincena'!H34+'Segunda quincena '!H34</f>
        <v>#VALUE!</v>
      </c>
      <c r="I34" s="7" t="e">
        <f>'Primer quincena'!I34+'Segunda quincena '!I34</f>
        <v>#VALUE!</v>
      </c>
      <c r="J34" s="7" t="e">
        <f>'Primer quincena'!J34+'Segunda quincena '!J34</f>
        <v>#VALUE!</v>
      </c>
      <c r="K34" s="7">
        <f>'Primer quincena'!K34+'Segunda quincena '!K34</f>
        <v>12</v>
      </c>
      <c r="L34" s="7">
        <f>'Primer quincena'!L34+'Segunda quincena '!L34</f>
        <v>19</v>
      </c>
      <c r="M34" s="7">
        <f>'Primer quincena'!M34+'Segunda quincena '!M34</f>
        <v>6</v>
      </c>
      <c r="N34" s="7">
        <f>'Primer quincena'!N34+'Segunda quincena '!N34</f>
        <v>0</v>
      </c>
      <c r="O34" s="46" t="e">
        <f>SUM(C34:N34)</f>
        <v>#VALUE!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9665</v>
      </c>
      <c r="D38" s="7">
        <f t="shared" si="5"/>
        <v>17407</v>
      </c>
      <c r="E38" s="7">
        <f t="shared" si="5"/>
        <v>9461</v>
      </c>
      <c r="F38" s="7" t="e">
        <f t="shared" si="5"/>
        <v>#VALUE!</v>
      </c>
      <c r="G38" s="7" t="e">
        <f t="shared" si="5"/>
        <v>#VALUE!</v>
      </c>
      <c r="H38" s="7" t="e">
        <f t="shared" si="5"/>
        <v>#VALUE!</v>
      </c>
      <c r="I38" s="7" t="e">
        <f t="shared" si="5"/>
        <v>#VALUE!</v>
      </c>
      <c r="J38" s="7" t="e">
        <f t="shared" si="5"/>
        <v>#VALUE!</v>
      </c>
      <c r="K38" s="7" t="e">
        <f t="shared" si="5"/>
        <v>#VALUE!</v>
      </c>
      <c r="L38" s="7" t="e">
        <f t="shared" si="5"/>
        <v>#VALUE!</v>
      </c>
      <c r="M38" s="7" t="e">
        <f t="shared" si="5"/>
        <v>#VALUE!</v>
      </c>
      <c r="N38" s="7">
        <f t="shared" si="5"/>
        <v>0</v>
      </c>
      <c r="O38" s="7" t="e">
        <f t="shared" si="5"/>
        <v>#VALUE!</v>
      </c>
      <c r="P38" s="53"/>
    </row>
    <row r="39" spans="1:19" ht="12">
      <c r="B39" s="12" t="s">
        <v>33</v>
      </c>
      <c r="C39" s="3">
        <f>SUM(C22,C13,C6,C29)</f>
        <v>5014</v>
      </c>
      <c r="D39" s="3">
        <f t="shared" ref="D39:O40" si="6">SUM(D22,D13,D6,D29)</f>
        <v>9576</v>
      </c>
      <c r="E39" s="3">
        <f t="shared" si="6"/>
        <v>5234</v>
      </c>
      <c r="F39" s="3" t="e">
        <f t="shared" si="6"/>
        <v>#VALUE!</v>
      </c>
      <c r="G39" s="3" t="e">
        <f t="shared" si="6"/>
        <v>#VALUE!</v>
      </c>
      <c r="H39" s="3" t="e">
        <f t="shared" si="6"/>
        <v>#VALUE!</v>
      </c>
      <c r="I39" s="3" t="e">
        <f t="shared" si="6"/>
        <v>#VALUE!</v>
      </c>
      <c r="J39" s="3" t="e">
        <f t="shared" si="6"/>
        <v>#VALUE!</v>
      </c>
      <c r="K39" s="3" t="e">
        <f t="shared" si="6"/>
        <v>#VALUE!</v>
      </c>
      <c r="L39" s="3" t="e">
        <f t="shared" si="6"/>
        <v>#VALUE!</v>
      </c>
      <c r="M39" s="3" t="e">
        <f t="shared" si="6"/>
        <v>#VALUE!</v>
      </c>
      <c r="N39" s="3">
        <f t="shared" si="6"/>
        <v>0</v>
      </c>
      <c r="O39" s="3" t="e">
        <f t="shared" si="6"/>
        <v>#VALUE!</v>
      </c>
      <c r="P39" s="54"/>
    </row>
    <row r="40" spans="1:19" ht="12">
      <c r="B40" s="12" t="s">
        <v>34</v>
      </c>
      <c r="C40" s="3">
        <f>SUM(C23,C14,C7,C30)</f>
        <v>2743</v>
      </c>
      <c r="D40" s="3">
        <f t="shared" si="6"/>
        <v>4753</v>
      </c>
      <c r="E40" s="3">
        <f t="shared" si="6"/>
        <v>2583</v>
      </c>
      <c r="F40" s="3" t="e">
        <f t="shared" si="6"/>
        <v>#VALUE!</v>
      </c>
      <c r="G40" s="3" t="e">
        <f t="shared" si="6"/>
        <v>#VALUE!</v>
      </c>
      <c r="H40" s="3" t="e">
        <f t="shared" si="6"/>
        <v>#VALUE!</v>
      </c>
      <c r="I40" s="3" t="e">
        <f t="shared" si="6"/>
        <v>#VALUE!</v>
      </c>
      <c r="J40" s="3" t="e">
        <f t="shared" si="6"/>
        <v>#VALUE!</v>
      </c>
      <c r="K40" s="3" t="e">
        <f t="shared" si="6"/>
        <v>#VALUE!</v>
      </c>
      <c r="L40" s="3" t="e">
        <f t="shared" si="6"/>
        <v>#VALUE!</v>
      </c>
      <c r="M40" s="3" t="e">
        <f t="shared" si="6"/>
        <v>#VALUE!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2020-12-16T00:03:57Z</dcterms:modified>
</cp:coreProperties>
</file>