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D38" i="4"/>
  <c r="I38"/>
  <c r="J38"/>
  <c r="K38"/>
  <c r="L38"/>
  <c r="M38"/>
  <c r="N38"/>
  <c r="C38"/>
  <c r="O67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44"/>
  <c r="E68"/>
  <c r="F68"/>
  <c r="G68"/>
  <c r="H68"/>
  <c r="I68"/>
  <c r="J68"/>
  <c r="K68"/>
  <c r="L68"/>
  <c r="M68"/>
  <c r="N68"/>
  <c r="D68"/>
  <c r="C68"/>
  <c r="G15" i="6" l="1"/>
  <c r="F15"/>
  <c r="E15"/>
  <c r="D19" i="5" l="1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9" i="4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J31" s="1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L40" s="1"/>
  <c r="M14"/>
  <c r="N14"/>
  <c r="C14"/>
  <c r="C13"/>
  <c r="C20"/>
  <c r="D6"/>
  <c r="D39" s="1"/>
  <c r="E6"/>
  <c r="F6"/>
  <c r="G6"/>
  <c r="H6"/>
  <c r="H39" s="1"/>
  <c r="I6"/>
  <c r="J6"/>
  <c r="K6"/>
  <c r="L6"/>
  <c r="M6"/>
  <c r="N6"/>
  <c r="N8" s="1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H40"/>
  <c r="L39"/>
  <c r="O31"/>
  <c r="N31"/>
  <c r="F31"/>
  <c r="N24"/>
  <c r="M24"/>
  <c r="L24"/>
  <c r="K24"/>
  <c r="J24"/>
  <c r="I24"/>
  <c r="H24"/>
  <c r="G24"/>
  <c r="F24"/>
  <c r="E24"/>
  <c r="D24"/>
  <c r="C24"/>
  <c r="O23"/>
  <c r="O22"/>
  <c r="O21"/>
  <c r="O20"/>
  <c r="O19"/>
  <c r="K15"/>
  <c r="C15"/>
  <c r="J8"/>
  <c r="N40" i="4"/>
  <c r="M40"/>
  <c r="L40"/>
  <c r="K40"/>
  <c r="J40"/>
  <c r="I40"/>
  <c r="H40"/>
  <c r="G40"/>
  <c r="F40"/>
  <c r="E40"/>
  <c r="C40"/>
  <c r="N39"/>
  <c r="M39"/>
  <c r="L39"/>
  <c r="K39"/>
  <c r="J39"/>
  <c r="I39"/>
  <c r="H39"/>
  <c r="G39"/>
  <c r="F39"/>
  <c r="E39"/>
  <c r="O34"/>
  <c r="N31"/>
  <c r="M31"/>
  <c r="L31"/>
  <c r="K31"/>
  <c r="J31"/>
  <c r="I31"/>
  <c r="H31"/>
  <c r="G31"/>
  <c r="F31"/>
  <c r="E31"/>
  <c r="D31"/>
  <c r="C31"/>
  <c r="N24"/>
  <c r="M24"/>
  <c r="L24"/>
  <c r="K24"/>
  <c r="J24"/>
  <c r="I24"/>
  <c r="H24"/>
  <c r="G24"/>
  <c r="F24"/>
  <c r="E24"/>
  <c r="D24"/>
  <c r="C24"/>
  <c r="O23"/>
  <c r="O22"/>
  <c r="O21"/>
  <c r="O19"/>
  <c r="N15"/>
  <c r="M15"/>
  <c r="L15"/>
  <c r="K15"/>
  <c r="J15"/>
  <c r="I15"/>
  <c r="H15"/>
  <c r="G15"/>
  <c r="F15"/>
  <c r="E15"/>
  <c r="D15"/>
  <c r="C15"/>
  <c r="O14"/>
  <c r="O13"/>
  <c r="O12"/>
  <c r="N8"/>
  <c r="M8"/>
  <c r="L8"/>
  <c r="K8"/>
  <c r="J8"/>
  <c r="I8"/>
  <c r="H8"/>
  <c r="G8"/>
  <c r="F8"/>
  <c r="E8"/>
  <c r="D8"/>
  <c r="C8"/>
  <c r="O7"/>
  <c r="O6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H38" i="4" l="1"/>
  <c r="G38"/>
  <c r="F8" i="5"/>
  <c r="F38" i="4"/>
  <c r="O40"/>
  <c r="E38"/>
  <c r="O39"/>
  <c r="D40" i="5"/>
  <c r="D38" s="1"/>
  <c r="G15"/>
  <c r="O24" i="4"/>
  <c r="L8" i="5"/>
  <c r="J40"/>
  <c r="H8"/>
  <c r="F40"/>
  <c r="D8"/>
  <c r="M15"/>
  <c r="I15"/>
  <c r="E15"/>
  <c r="N39"/>
  <c r="J39"/>
  <c r="J38" s="1"/>
  <c r="F39"/>
  <c r="F38" s="1"/>
  <c r="O13"/>
  <c r="L3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H38"/>
  <c r="L38"/>
  <c r="N40"/>
  <c r="N38" s="1"/>
  <c r="I38"/>
  <c r="E38" i="1"/>
  <c r="G38"/>
  <c r="I38"/>
  <c r="K38"/>
  <c r="M38"/>
  <c r="O38"/>
  <c r="O7" i="5"/>
  <c r="E8"/>
  <c r="G8"/>
  <c r="I8"/>
  <c r="K8"/>
  <c r="M8"/>
  <c r="O14"/>
  <c r="O40" s="1"/>
  <c r="O8" i="4"/>
  <c r="O24" i="5"/>
  <c r="O64" i="1"/>
  <c r="C8" i="5"/>
  <c r="O6"/>
  <c r="C39"/>
  <c r="O38" i="4" l="1"/>
  <c r="E38" i="5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<sst xmlns="http://schemas.openxmlformats.org/spreadsheetml/2006/main" count="466" uniqueCount="104">
  <si>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</si>
  <si>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</si>
  <si>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</si>
  <si>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</si>
  <si>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</si>
  <si>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</si>
  <si>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</si>
  <si>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</si>
  <si>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</si>
  <si>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</si>
  <si>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</si>
  <si>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</si>
  <si>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</si>
  <si>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</si>
  <si>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</si>
  <si>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</si>
  <si>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</si>
  <si>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</si>
  <si>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</si>
  <si>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</si>
  <si>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</si>
  <si>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</si>
  <si>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</si>
  <si>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</si>
  <si>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</si>
  <si>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</si>
  <si>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</si>
  <si>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</si>
  <si>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</si>
  <si>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</si>
  <si>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</si>
  <si>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</si>
  <si>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</si>
  <si>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</si>
  <si>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</si>
  <si>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</si>
  <si>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</si>
  <si>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</si>
  <si>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</si>
  <si>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</si>
  <si>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</si>
  <si>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</si>
  <si>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</si>
  <si>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</si>
  <si>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</si>
  <si>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</si>
  <si>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</si>
  <si>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</si>
  <si>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</si>
  <si>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</si>
  <si>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</si>
  <si>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</si>
  <si>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</si>
  <si>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</si>
  <si>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</si>
  <si>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</si>
  <si>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</si>
  <si>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</si>
  <si>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</si>
  <si>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</si>
  <si>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</si>
  <si>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</si>
  <si>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</si>
  <si>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</si>
  <si>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</si>
  <si>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</si>
  <si>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</si>
  <si>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</si>
  <si>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</si>
  <si>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</si>
  <si>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</si>
  <si>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</si>
  <si>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</si>
  <si>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</si>
  <si>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</si>
  <si>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</si>
  <si>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</si>
  <si>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</si>
  <si>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</si>
  <si>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</si>
  <si>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</si>
  <si>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</si>
  <si>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</si>
  <si>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</si>
  <si>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</si>
  <si>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</si>
  <si>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</si>
  <si>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</si>
  <si>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</si>
  <si>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</si>
  <si>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</si>
  <si>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</si>
  <si>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</si>
  <si>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</si>
  <si>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</si>
  <si>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</si>
  <si>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</si>
  <si>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</si>
  <si>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</si>
  <si>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</si>
  <si>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</si>
  <si>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</si>
  <si>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Porcentaje</t>
  </si>
  <si>
    <t>H  O  S  P  E  D  A  J  E   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</si>
</sst>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" fillId="0" borderId="3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>
      <c r="B4" s="84" t="s">
        <v>3</v>
      </c>
      <c r="C4" s="85">
        <v>2013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>
      <c r="B10" s="86" t="s">
        <v>3</v>
      </c>
      <c r="C10" s="88">
        <v>2013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>
      <c r="B17" s="90" t="s">
        <v>26</v>
      </c>
      <c r="C17" s="89">
        <v>2013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>
      <c r="B27" s="84" t="s">
        <v>3</v>
      </c>
      <c r="C27" s="100">
        <v>2013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95">
        <v>2013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4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topLeftCell="B13" workbookViewId="0">
      <selection activeCell="M22" sqref="M22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>
      <c r="B4" s="84" t="s">
        <v>3</v>
      </c>
      <c r="C4" s="85">
        <v>2018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1093</v>
      </c>
      <c r="D6" s="7">
        <v>1709</v>
      </c>
      <c r="E6" s="7">
        <v>2127</v>
      </c>
      <c r="F6" s="7">
        <v>1512</v>
      </c>
      <c r="G6" s="7">
        <v>1105</v>
      </c>
      <c r="H6" s="8">
        <v>845</v>
      </c>
      <c r="I6" s="7"/>
      <c r="J6" s="7"/>
      <c r="K6" s="7"/>
      <c r="L6" s="7"/>
      <c r="M6" s="7"/>
      <c r="N6" s="7"/>
      <c r="O6" s="11">
        <f>SUM(C6:N6)</f>
        <v>8391</v>
      </c>
      <c r="P6" s="37"/>
    </row>
    <row r="7" spans="1:16" ht="17.25" customHeight="1">
      <c r="B7" s="14" t="s">
        <v>18</v>
      </c>
      <c r="C7" s="3">
        <v>645</v>
      </c>
      <c r="D7" s="3">
        <v>855</v>
      </c>
      <c r="E7" s="3">
        <v>708</v>
      </c>
      <c r="F7" s="3">
        <v>637</v>
      </c>
      <c r="G7" s="3">
        <v>429</v>
      </c>
      <c r="H7" s="10">
        <v>322</v>
      </c>
      <c r="I7" s="3"/>
      <c r="J7" s="3"/>
      <c r="K7" s="3"/>
      <c r="L7" s="3"/>
      <c r="M7" s="3"/>
      <c r="N7" s="3"/>
      <c r="O7" s="11">
        <f>SUM(C7:N7)</f>
        <v>3596</v>
      </c>
      <c r="P7" s="37"/>
    </row>
    <row r="8" spans="1:16" ht="15.75" customHeight="1" thickBot="1">
      <c r="B8" s="15" t="s">
        <v>19</v>
      </c>
      <c r="C8" s="5">
        <f>SUM(C6:C7)</f>
        <v>1738</v>
      </c>
      <c r="D8" s="5">
        <f t="shared" ref="D8:O8" si="0">SUM(D6:D7)</f>
        <v>2564</v>
      </c>
      <c r="E8" s="5">
        <f t="shared" si="0"/>
        <v>2835</v>
      </c>
      <c r="F8" s="5">
        <f t="shared" si="0"/>
        <v>2149</v>
      </c>
      <c r="G8" s="5">
        <f t="shared" si="0"/>
        <v>1534</v>
      </c>
      <c r="H8" s="5">
        <f t="shared" si="0"/>
        <v>1167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11987</v>
      </c>
      <c r="P8" s="37"/>
    </row>
    <row r="9" spans="1:16" ht="12" customHeight="1" thickTop="1" thickBot="1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>
      <c r="B10" s="86" t="s">
        <v>3</v>
      </c>
      <c r="C10" s="88">
        <v>2018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4</v>
      </c>
      <c r="D12" s="1">
        <v>14</v>
      </c>
      <c r="E12" s="9">
        <v>14</v>
      </c>
      <c r="F12" s="9">
        <v>8</v>
      </c>
      <c r="G12" s="11">
        <v>9</v>
      </c>
      <c r="H12" s="11">
        <v>4</v>
      </c>
      <c r="I12" s="9"/>
      <c r="J12" s="9"/>
      <c r="K12" s="9"/>
      <c r="L12" s="9"/>
      <c r="M12" s="9"/>
      <c r="N12" s="9"/>
      <c r="O12" s="9">
        <f>SUM(C12:N12)</f>
        <v>53</v>
      </c>
      <c r="P12" s="37"/>
    </row>
    <row r="13" spans="1:16" ht="11.25" customHeight="1">
      <c r="B13" s="17" t="s">
        <v>22</v>
      </c>
      <c r="C13" s="2">
        <v>67</v>
      </c>
      <c r="D13" s="2">
        <v>141</v>
      </c>
      <c r="E13" s="3">
        <v>491</v>
      </c>
      <c r="F13" s="3">
        <v>11</v>
      </c>
      <c r="G13" s="10">
        <v>483</v>
      </c>
      <c r="H13" s="10">
        <v>316</v>
      </c>
      <c r="I13" s="3"/>
      <c r="J13" s="3"/>
      <c r="K13" s="3"/>
      <c r="L13" s="3"/>
      <c r="M13" s="3"/>
      <c r="N13" s="3"/>
      <c r="O13" s="9">
        <f t="shared" ref="O13:O14" si="1">SUM(C13:N13)</f>
        <v>1509</v>
      </c>
      <c r="P13" s="37"/>
    </row>
    <row r="14" spans="1:16" ht="11.25" customHeight="1">
      <c r="B14" s="17" t="s">
        <v>23</v>
      </c>
      <c r="C14" s="2">
        <v>10</v>
      </c>
      <c r="D14" s="2">
        <v>184</v>
      </c>
      <c r="E14" s="3">
        <v>112</v>
      </c>
      <c r="F14" s="3">
        <v>76</v>
      </c>
      <c r="G14" s="10">
        <v>9</v>
      </c>
      <c r="H14" s="10">
        <v>18</v>
      </c>
      <c r="I14" s="3"/>
      <c r="J14" s="3"/>
      <c r="K14" s="3"/>
      <c r="L14" s="3"/>
      <c r="M14" s="3"/>
      <c r="N14" s="3"/>
      <c r="O14" s="9">
        <f t="shared" si="1"/>
        <v>409</v>
      </c>
      <c r="P14" s="37"/>
    </row>
    <row r="15" spans="1:16" ht="14.25" customHeight="1" thickBot="1">
      <c r="B15" s="15" t="s">
        <v>19</v>
      </c>
      <c r="C15" s="4">
        <f>SUM(C13:C14)</f>
        <v>77</v>
      </c>
      <c r="D15" s="4">
        <f t="shared" ref="D15:N15" si="2">SUM(D13:D14)</f>
        <v>325</v>
      </c>
      <c r="E15" s="4">
        <f t="shared" si="2"/>
        <v>603</v>
      </c>
      <c r="F15" s="4">
        <f t="shared" si="2"/>
        <v>87</v>
      </c>
      <c r="G15" s="4">
        <f t="shared" si="2"/>
        <v>492</v>
      </c>
      <c r="H15" s="4">
        <f t="shared" si="2"/>
        <v>334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1005</v>
      </c>
      <c r="P15" s="40"/>
    </row>
    <row r="16" spans="1:16" ht="12" customHeight="1" thickTop="1" thickBot="1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>
      <c r="B17" s="90" t="s">
        <v>26</v>
      </c>
      <c r="C17" s="89" t="s">
        <v>103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34007</v>
      </c>
      <c r="D19" s="7">
        <v>30716</v>
      </c>
      <c r="E19" s="6">
        <v>34007</v>
      </c>
      <c r="F19" s="7">
        <v>32910</v>
      </c>
      <c r="G19" s="8">
        <v>34007</v>
      </c>
      <c r="H19" s="8">
        <v>32910</v>
      </c>
      <c r="I19" s="7"/>
      <c r="J19" s="7"/>
      <c r="K19" s="7"/>
      <c r="L19" s="7"/>
      <c r="M19" s="7"/>
      <c r="N19" s="7"/>
      <c r="O19" s="9">
        <f t="shared" ref="O19:O24" si="3">SUM(C19:N19)</f>
        <v>198557</v>
      </c>
      <c r="P19" s="37"/>
    </row>
    <row r="20" spans="2:16" ht="12">
      <c r="B20" s="17" t="s">
        <v>60</v>
      </c>
      <c r="C20" s="27">
        <v>48.3</v>
      </c>
      <c r="D20" s="27">
        <v>59</v>
      </c>
      <c r="E20" s="27">
        <v>62.24</v>
      </c>
      <c r="F20" s="27">
        <v>50.99</v>
      </c>
      <c r="G20" s="28">
        <v>48.58</v>
      </c>
      <c r="H20" s="28">
        <v>52.67</v>
      </c>
      <c r="I20" s="27"/>
      <c r="J20" s="27"/>
      <c r="K20" s="27"/>
      <c r="L20" s="27"/>
      <c r="M20" s="27"/>
      <c r="N20" s="27"/>
      <c r="O20" s="73">
        <v>53.63</v>
      </c>
      <c r="P20" s="37"/>
    </row>
    <row r="21" spans="2:16" ht="12">
      <c r="B21" s="17" t="s">
        <v>59</v>
      </c>
      <c r="C21" s="3">
        <v>16425</v>
      </c>
      <c r="D21" s="3">
        <v>18122</v>
      </c>
      <c r="E21" s="3">
        <v>21166</v>
      </c>
      <c r="F21" s="3">
        <v>16781</v>
      </c>
      <c r="G21" s="10">
        <v>16520</v>
      </c>
      <c r="H21" s="10">
        <v>17277</v>
      </c>
      <c r="I21" s="3"/>
      <c r="J21" s="3"/>
      <c r="K21" s="3"/>
      <c r="L21" s="3"/>
      <c r="M21" s="3"/>
      <c r="N21" s="3"/>
      <c r="O21" s="11">
        <f t="shared" si="3"/>
        <v>106291</v>
      </c>
      <c r="P21" s="37"/>
    </row>
    <row r="22" spans="2:16" ht="12">
      <c r="B22" s="14" t="s">
        <v>27</v>
      </c>
      <c r="C22" s="3">
        <v>20938</v>
      </c>
      <c r="D22" s="3">
        <v>22693</v>
      </c>
      <c r="E22" s="3">
        <v>38553</v>
      </c>
      <c r="F22" s="3">
        <v>25847</v>
      </c>
      <c r="G22" s="10">
        <v>23839</v>
      </c>
      <c r="H22" s="10">
        <v>26905</v>
      </c>
      <c r="I22" s="3"/>
      <c r="J22" s="3"/>
      <c r="K22" s="3"/>
      <c r="L22" s="3"/>
      <c r="M22" s="3"/>
      <c r="N22" s="3"/>
      <c r="O22" s="9">
        <f t="shared" si="3"/>
        <v>158775</v>
      </c>
      <c r="P22" s="37"/>
    </row>
    <row r="23" spans="2:16" ht="12">
      <c r="B23" s="14" t="s">
        <v>28</v>
      </c>
      <c r="C23" s="3">
        <v>4400</v>
      </c>
      <c r="D23" s="3">
        <v>4817</v>
      </c>
      <c r="E23" s="3">
        <v>5433</v>
      </c>
      <c r="F23" s="3">
        <v>4747</v>
      </c>
      <c r="G23" s="10">
        <v>4400</v>
      </c>
      <c r="H23" s="10">
        <v>4784</v>
      </c>
      <c r="I23" s="3"/>
      <c r="J23" s="3"/>
      <c r="K23" s="3"/>
      <c r="L23" s="3"/>
      <c r="M23" s="3"/>
      <c r="N23" s="3"/>
      <c r="O23" s="9">
        <f t="shared" si="3"/>
        <v>28581</v>
      </c>
      <c r="P23" s="37"/>
    </row>
    <row r="24" spans="2:16" ht="26.25" customHeight="1" thickBot="1">
      <c r="B24" s="15" t="s">
        <v>29</v>
      </c>
      <c r="C24" s="5">
        <f>SUM(C22:C23)</f>
        <v>25338</v>
      </c>
      <c r="D24" s="5">
        <f t="shared" ref="D24:N24" si="4">SUM(D22:D23)</f>
        <v>27510</v>
      </c>
      <c r="E24" s="5">
        <f t="shared" si="4"/>
        <v>43986</v>
      </c>
      <c r="F24" s="5">
        <f t="shared" si="4"/>
        <v>30594</v>
      </c>
      <c r="G24" s="5">
        <f t="shared" si="4"/>
        <v>28239</v>
      </c>
      <c r="H24" s="5">
        <f t="shared" si="4"/>
        <v>31689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9">
        <f t="shared" si="3"/>
        <v>187356</v>
      </c>
      <c r="P24" s="37"/>
    </row>
    <row r="25" spans="2:16" ht="12" customHeight="1" thickTop="1" thickBot="1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>
      <c r="B27" s="84" t="s">
        <v>3</v>
      </c>
      <c r="C27" s="100">
        <v>2018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629</v>
      </c>
      <c r="D29" s="7">
        <v>538</v>
      </c>
      <c r="E29" s="7">
        <v>1372</v>
      </c>
      <c r="F29" s="7">
        <v>1302</v>
      </c>
      <c r="G29" s="7">
        <v>703</v>
      </c>
      <c r="H29" s="8">
        <v>577</v>
      </c>
      <c r="I29" s="7"/>
      <c r="J29" s="7"/>
      <c r="K29" s="7"/>
      <c r="L29" s="7"/>
      <c r="M29" s="7"/>
      <c r="N29" s="7"/>
      <c r="O29" s="11">
        <v>5121</v>
      </c>
      <c r="P29" s="37"/>
    </row>
    <row r="30" spans="2:16" ht="15" customHeight="1">
      <c r="B30" s="14" t="s">
        <v>18</v>
      </c>
      <c r="C30" s="3">
        <v>328</v>
      </c>
      <c r="D30" s="3">
        <v>524</v>
      </c>
      <c r="E30" s="3">
        <v>598</v>
      </c>
      <c r="F30" s="3">
        <v>386</v>
      </c>
      <c r="G30" s="3">
        <v>292</v>
      </c>
      <c r="H30" s="10">
        <v>304</v>
      </c>
      <c r="I30" s="3"/>
      <c r="J30" s="3"/>
      <c r="K30" s="3"/>
      <c r="L30" s="3"/>
      <c r="M30" s="3"/>
      <c r="N30" s="3"/>
      <c r="O30" s="43">
        <v>2432</v>
      </c>
      <c r="P30" s="37"/>
    </row>
    <row r="31" spans="2:16" ht="12.75" customHeight="1" thickBot="1">
      <c r="B31" s="15" t="s">
        <v>19</v>
      </c>
      <c r="C31" s="5">
        <f>SUM(C29:C30)</f>
        <v>957</v>
      </c>
      <c r="D31" s="5">
        <f t="shared" ref="D31:N31" si="5">SUM(D29:D30)</f>
        <v>1062</v>
      </c>
      <c r="E31" s="5">
        <f t="shared" si="5"/>
        <v>1970</v>
      </c>
      <c r="F31" s="5">
        <f t="shared" si="5"/>
        <v>1688</v>
      </c>
      <c r="G31" s="5">
        <f t="shared" si="5"/>
        <v>995</v>
      </c>
      <c r="H31" s="5">
        <f t="shared" si="5"/>
        <v>881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0</v>
      </c>
      <c r="M31" s="5">
        <f t="shared" si="5"/>
        <v>0</v>
      </c>
      <c r="N31" s="5">
        <f t="shared" si="5"/>
        <v>0</v>
      </c>
      <c r="O31" s="5">
        <v>7553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4"/>
      <c r="C34" s="46">
        <v>53</v>
      </c>
      <c r="D34" s="46">
        <v>49</v>
      </c>
      <c r="E34" s="46">
        <v>63</v>
      </c>
      <c r="F34" s="46">
        <v>54</v>
      </c>
      <c r="G34" s="46">
        <v>47</v>
      </c>
      <c r="H34" s="46">
        <v>45</v>
      </c>
      <c r="I34" s="46"/>
      <c r="J34" s="46"/>
      <c r="K34" s="46"/>
      <c r="L34" s="46"/>
      <c r="M34" s="46"/>
      <c r="N34" s="46"/>
      <c r="O34" s="46">
        <f>SUM(C34:N34)</f>
        <v>311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>SUM(C39:C40)</f>
        <v>28110</v>
      </c>
      <c r="D38" s="3">
        <f t="shared" ref="D38:N38" si="6">SUM(D39:D40)</f>
        <v>31461</v>
      </c>
      <c r="E38" s="3">
        <f t="shared" si="6"/>
        <v>49394</v>
      </c>
      <c r="F38" s="3">
        <f t="shared" si="6"/>
        <v>34518</v>
      </c>
      <c r="G38" s="3">
        <f t="shared" si="6"/>
        <v>31260</v>
      </c>
      <c r="H38" s="3">
        <f t="shared" si="6"/>
        <v>34071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7">
        <f>SUM(C38:N38)</f>
        <v>208814</v>
      </c>
      <c r="P38" s="53"/>
    </row>
    <row r="39" spans="1:19" ht="12">
      <c r="B39" s="12" t="s">
        <v>33</v>
      </c>
      <c r="C39" s="3">
        <f t="shared" ref="C39" si="7">SUM(C22,C13,C6,C29)</f>
        <v>22727</v>
      </c>
      <c r="D39" s="3">
        <v>25081</v>
      </c>
      <c r="E39" s="3">
        <f t="shared" ref="E39:N40" si="8">SUM(E22,E13,E6,E29)</f>
        <v>42543</v>
      </c>
      <c r="F39" s="3">
        <f t="shared" si="8"/>
        <v>28672</v>
      </c>
      <c r="G39" s="3">
        <f t="shared" si="8"/>
        <v>26130</v>
      </c>
      <c r="H39" s="3">
        <f t="shared" si="8"/>
        <v>28643</v>
      </c>
      <c r="I39" s="3">
        <f t="shared" si="8"/>
        <v>0</v>
      </c>
      <c r="J39" s="3">
        <f t="shared" si="8"/>
        <v>0</v>
      </c>
      <c r="K39" s="3">
        <f t="shared" si="8"/>
        <v>0</v>
      </c>
      <c r="L39" s="3">
        <f t="shared" si="8"/>
        <v>0</v>
      </c>
      <c r="M39" s="3">
        <f t="shared" si="8"/>
        <v>0</v>
      </c>
      <c r="N39" s="3">
        <f t="shared" si="8"/>
        <v>0</v>
      </c>
      <c r="O39" s="7">
        <f t="shared" ref="O39:O40" si="9">SUM(C39:N39)</f>
        <v>173796</v>
      </c>
      <c r="P39" s="54"/>
    </row>
    <row r="40" spans="1:19" ht="12">
      <c r="B40" s="12" t="s">
        <v>34</v>
      </c>
      <c r="C40" s="3">
        <f>SUM(C23,C14,C7,C30)</f>
        <v>5383</v>
      </c>
      <c r="D40" s="3">
        <v>6380</v>
      </c>
      <c r="E40" s="3">
        <f t="shared" si="8"/>
        <v>6851</v>
      </c>
      <c r="F40" s="3">
        <f t="shared" si="8"/>
        <v>5846</v>
      </c>
      <c r="G40" s="3">
        <f t="shared" si="8"/>
        <v>5130</v>
      </c>
      <c r="H40" s="3">
        <f t="shared" si="8"/>
        <v>5428</v>
      </c>
      <c r="I40" s="3">
        <f t="shared" si="8"/>
        <v>0</v>
      </c>
      <c r="J40" s="3">
        <f t="shared" si="8"/>
        <v>0</v>
      </c>
      <c r="K40" s="3">
        <f t="shared" si="8"/>
        <v>0</v>
      </c>
      <c r="L40" s="3">
        <f t="shared" si="8"/>
        <v>0</v>
      </c>
      <c r="M40" s="3">
        <f t="shared" si="8"/>
        <v>0</v>
      </c>
      <c r="N40" s="3">
        <f t="shared" si="8"/>
        <v>0</v>
      </c>
      <c r="O40" s="7">
        <f t="shared" si="9"/>
        <v>35018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95">
        <v>2018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35.479999999999997</v>
      </c>
      <c r="D44" s="30">
        <v>48.41</v>
      </c>
      <c r="E44" s="30">
        <v>42.29</v>
      </c>
      <c r="F44" s="30">
        <v>24.07</v>
      </c>
      <c r="G44" s="31">
        <v>32.61</v>
      </c>
      <c r="H44" s="31">
        <v>28.88</v>
      </c>
      <c r="I44" s="30"/>
      <c r="J44" s="30"/>
      <c r="K44" s="30"/>
      <c r="L44" s="30"/>
      <c r="M44" s="30"/>
      <c r="N44" s="56"/>
      <c r="O44" s="29">
        <f>SUM(C44:N44)/12</f>
        <v>17.644999999999996</v>
      </c>
      <c r="S44" s="23">
        <v>1</v>
      </c>
    </row>
    <row r="45" spans="1:19" ht="9.9499999999999993" customHeight="1">
      <c r="B45" s="14" t="s">
        <v>38</v>
      </c>
      <c r="C45" s="27">
        <v>50.39</v>
      </c>
      <c r="D45" s="27">
        <v>63.36</v>
      </c>
      <c r="E45" s="27">
        <v>78.099999999999994</v>
      </c>
      <c r="F45" s="27">
        <v>67.91</v>
      </c>
      <c r="G45" s="28">
        <v>72.099999999999994</v>
      </c>
      <c r="H45" s="28">
        <v>64.62</v>
      </c>
      <c r="I45" s="27"/>
      <c r="J45" s="27"/>
      <c r="K45" s="27"/>
      <c r="L45" s="27"/>
      <c r="M45" s="27"/>
      <c r="N45" s="57"/>
      <c r="O45" s="29">
        <f t="shared" ref="O45:O67" si="10">SUM(C45:N45)/12</f>
        <v>33.04</v>
      </c>
    </row>
    <row r="46" spans="1:19" ht="9.9499999999999993" customHeight="1">
      <c r="B46" s="14" t="s">
        <v>92</v>
      </c>
      <c r="C46" s="27">
        <v>30</v>
      </c>
      <c r="D46" s="27">
        <v>36</v>
      </c>
      <c r="E46" s="27">
        <v>85</v>
      </c>
      <c r="F46" s="27">
        <v>49</v>
      </c>
      <c r="G46" s="28">
        <v>40</v>
      </c>
      <c r="H46" s="28">
        <v>62</v>
      </c>
      <c r="I46" s="27"/>
      <c r="J46" s="27"/>
      <c r="K46" s="27"/>
      <c r="L46" s="27"/>
      <c r="M46" s="27"/>
      <c r="N46" s="57"/>
      <c r="O46" s="29">
        <f t="shared" si="10"/>
        <v>25.166666666666668</v>
      </c>
      <c r="P46" s="23" t="s">
        <v>25</v>
      </c>
    </row>
    <row r="47" spans="1:19" ht="9.9499999999999993" customHeight="1">
      <c r="B47" s="14" t="s">
        <v>93</v>
      </c>
      <c r="C47" s="27">
        <v>71</v>
      </c>
      <c r="D47" s="27">
        <v>88.8</v>
      </c>
      <c r="E47" s="27">
        <v>83.2</v>
      </c>
      <c r="F47" s="27">
        <v>71.2</v>
      </c>
      <c r="G47" s="28">
        <v>67.599999999999994</v>
      </c>
      <c r="H47" s="28">
        <v>75.8</v>
      </c>
      <c r="I47" s="27"/>
      <c r="J47" s="27"/>
      <c r="K47" s="27"/>
      <c r="L47" s="27"/>
      <c r="M47" s="27"/>
      <c r="N47" s="57"/>
      <c r="O47" s="29">
        <f t="shared" si="10"/>
        <v>38.133333333333333</v>
      </c>
    </row>
    <row r="48" spans="1:19" ht="9.9499999999999993" customHeight="1">
      <c r="B48" s="14" t="s">
        <v>94</v>
      </c>
      <c r="C48" s="27">
        <v>32</v>
      </c>
      <c r="D48" s="27">
        <v>42</v>
      </c>
      <c r="E48" s="27">
        <v>38</v>
      </c>
      <c r="F48" s="27">
        <v>38</v>
      </c>
      <c r="G48" s="28">
        <v>28</v>
      </c>
      <c r="H48" s="28">
        <v>38</v>
      </c>
      <c r="I48" s="27"/>
      <c r="J48" s="27"/>
      <c r="K48" s="27"/>
      <c r="L48" s="27"/>
      <c r="M48" s="27"/>
      <c r="N48" s="57"/>
      <c r="O48" s="29">
        <f t="shared" si="10"/>
        <v>18</v>
      </c>
    </row>
    <row r="49" spans="2:15" ht="9.9499999999999993" customHeight="1">
      <c r="B49" s="14" t="s">
        <v>42</v>
      </c>
      <c r="C49" s="27">
        <v>77</v>
      </c>
      <c r="D49" s="27">
        <v>84.33</v>
      </c>
      <c r="E49" s="27">
        <v>77.78</v>
      </c>
      <c r="F49" s="27">
        <v>73.14</v>
      </c>
      <c r="G49" s="28">
        <v>49.6</v>
      </c>
      <c r="H49" s="28">
        <v>52.78</v>
      </c>
      <c r="I49" s="27"/>
      <c r="J49" s="27"/>
      <c r="K49" s="27"/>
      <c r="L49" s="27"/>
      <c r="M49" s="27"/>
      <c r="N49" s="57"/>
      <c r="O49" s="29">
        <f t="shared" si="10"/>
        <v>34.552500000000002</v>
      </c>
    </row>
    <row r="50" spans="2:15" ht="9.9499999999999993" customHeight="1">
      <c r="B50" s="14" t="s">
        <v>95</v>
      </c>
      <c r="C50" s="27">
        <v>35.799999999999997</v>
      </c>
      <c r="D50" s="27">
        <v>39.159999999999997</v>
      </c>
      <c r="E50" s="27">
        <v>51.97</v>
      </c>
      <c r="F50" s="27">
        <v>36.869999999999997</v>
      </c>
      <c r="G50" s="28">
        <v>30.24</v>
      </c>
      <c r="H50" s="28">
        <v>27.46</v>
      </c>
      <c r="I50" s="27"/>
      <c r="J50" s="27"/>
      <c r="K50" s="27"/>
      <c r="L50" s="27"/>
      <c r="M50" s="27"/>
      <c r="N50" s="57"/>
      <c r="O50" s="29">
        <f t="shared" si="10"/>
        <v>18.458333333333332</v>
      </c>
    </row>
    <row r="51" spans="2:15" ht="9.9499999999999993" customHeight="1">
      <c r="B51" s="14" t="s">
        <v>44</v>
      </c>
      <c r="C51" s="27">
        <v>20</v>
      </c>
      <c r="D51" s="27">
        <v>30</v>
      </c>
      <c r="E51" s="27">
        <v>27</v>
      </c>
      <c r="F51" s="27">
        <v>25</v>
      </c>
      <c r="G51" s="28">
        <v>35</v>
      </c>
      <c r="H51" s="28">
        <v>20</v>
      </c>
      <c r="I51" s="27"/>
      <c r="J51" s="27"/>
      <c r="K51" s="27"/>
      <c r="L51" s="27"/>
      <c r="M51" s="27"/>
      <c r="N51" s="57"/>
      <c r="O51" s="29">
        <f t="shared" si="10"/>
        <v>13.083333333333334</v>
      </c>
    </row>
    <row r="52" spans="2:15" ht="9.9499999999999993" customHeight="1">
      <c r="B52" s="14" t="s">
        <v>96</v>
      </c>
      <c r="C52" s="27">
        <v>39</v>
      </c>
      <c r="D52" s="27">
        <v>69</v>
      </c>
      <c r="E52" s="27">
        <v>66.86</v>
      </c>
      <c r="F52" s="27">
        <v>48.78</v>
      </c>
      <c r="G52" s="28">
        <v>47.21</v>
      </c>
      <c r="H52" s="28">
        <v>55.42</v>
      </c>
      <c r="I52" s="27"/>
      <c r="J52" s="27"/>
      <c r="K52" s="27"/>
      <c r="L52" s="27"/>
      <c r="M52" s="27"/>
      <c r="N52" s="57"/>
      <c r="O52" s="29">
        <f t="shared" si="10"/>
        <v>27.189166666666669</v>
      </c>
    </row>
    <row r="53" spans="2:15" ht="9.9499999999999993" customHeight="1">
      <c r="B53" s="14" t="s">
        <v>97</v>
      </c>
      <c r="C53" s="27">
        <v>63.81</v>
      </c>
      <c r="D53" s="27">
        <v>72.8</v>
      </c>
      <c r="E53" s="27">
        <v>78</v>
      </c>
      <c r="F53" s="27">
        <v>59.52</v>
      </c>
      <c r="G53" s="28">
        <v>70</v>
      </c>
      <c r="H53" s="28">
        <v>75</v>
      </c>
      <c r="I53" s="27"/>
      <c r="J53" s="27"/>
      <c r="K53" s="27"/>
      <c r="L53" s="27"/>
      <c r="M53" s="27"/>
      <c r="N53" s="57"/>
      <c r="O53" s="29">
        <f t="shared" si="10"/>
        <v>34.927500000000002</v>
      </c>
    </row>
    <row r="54" spans="2:15" ht="9.9499999999999993" customHeight="1">
      <c r="B54" s="14" t="s">
        <v>98</v>
      </c>
      <c r="C54" s="27">
        <v>40.96</v>
      </c>
      <c r="D54" s="27">
        <v>40.4</v>
      </c>
      <c r="E54" s="27">
        <v>30.32</v>
      </c>
      <c r="F54" s="27">
        <v>27.5</v>
      </c>
      <c r="G54" s="28">
        <v>34.770000000000003</v>
      </c>
      <c r="H54" s="28">
        <v>27.16</v>
      </c>
      <c r="I54" s="27"/>
      <c r="J54" s="27"/>
      <c r="K54" s="27"/>
      <c r="L54" s="27"/>
      <c r="M54" s="27"/>
      <c r="N54" s="57"/>
      <c r="O54" s="29">
        <f t="shared" si="10"/>
        <v>16.759166666666669</v>
      </c>
    </row>
    <row r="55" spans="2:15" ht="9.9499999999999993" customHeight="1">
      <c r="B55" s="14" t="s">
        <v>48</v>
      </c>
      <c r="C55" s="27">
        <v>28</v>
      </c>
      <c r="D55" s="27">
        <v>32</v>
      </c>
      <c r="E55" s="27">
        <v>38</v>
      </c>
      <c r="F55" s="27">
        <v>10</v>
      </c>
      <c r="G55" s="28">
        <v>18</v>
      </c>
      <c r="H55" s="28">
        <v>35</v>
      </c>
      <c r="I55" s="27"/>
      <c r="J55" s="27"/>
      <c r="K55" s="27"/>
      <c r="L55" s="27"/>
      <c r="M55" s="27"/>
      <c r="N55" s="57"/>
      <c r="O55" s="29">
        <f t="shared" si="10"/>
        <v>13.416666666666666</v>
      </c>
    </row>
    <row r="56" spans="2:15" ht="9.9499999999999993" customHeight="1">
      <c r="B56" s="14" t="s">
        <v>99</v>
      </c>
      <c r="C56" s="27">
        <v>40</v>
      </c>
      <c r="D56" s="27">
        <v>37</v>
      </c>
      <c r="E56" s="27">
        <v>46</v>
      </c>
      <c r="F56" s="27">
        <v>46</v>
      </c>
      <c r="G56" s="28">
        <v>32</v>
      </c>
      <c r="H56" s="28">
        <v>42</v>
      </c>
      <c r="I56" s="27"/>
      <c r="J56" s="27"/>
      <c r="K56" s="27"/>
      <c r="L56" s="27"/>
      <c r="M56" s="27"/>
      <c r="N56" s="57"/>
      <c r="O56" s="29">
        <f t="shared" si="10"/>
        <v>20.25</v>
      </c>
    </row>
    <row r="57" spans="2:15" ht="9.9499999999999993" customHeight="1">
      <c r="B57" s="14" t="s">
        <v>100</v>
      </c>
      <c r="C57" s="27">
        <v>62.72</v>
      </c>
      <c r="D57" s="27">
        <v>81.34</v>
      </c>
      <c r="E57" s="27">
        <v>66.3</v>
      </c>
      <c r="F57" s="27">
        <v>62.96</v>
      </c>
      <c r="G57" s="28">
        <v>61.29</v>
      </c>
      <c r="H57" s="28">
        <v>62.22</v>
      </c>
      <c r="I57" s="27"/>
      <c r="J57" s="27"/>
      <c r="K57" s="27"/>
      <c r="L57" s="27"/>
      <c r="M57" s="27"/>
      <c r="N57" s="57"/>
      <c r="O57" s="29">
        <f t="shared" si="10"/>
        <v>33.069166666666668</v>
      </c>
    </row>
    <row r="58" spans="2:15" ht="9.9499999999999993" customHeight="1">
      <c r="B58" s="14" t="s">
        <v>51</v>
      </c>
      <c r="C58" s="27">
        <v>63.9</v>
      </c>
      <c r="D58" s="27">
        <v>79.89</v>
      </c>
      <c r="E58" s="27">
        <v>72.73</v>
      </c>
      <c r="F58" s="27">
        <v>76.67</v>
      </c>
      <c r="G58" s="28">
        <v>69.27</v>
      </c>
      <c r="H58" s="28">
        <v>72.56</v>
      </c>
      <c r="I58" s="27"/>
      <c r="J58" s="27"/>
      <c r="K58" s="27"/>
      <c r="L58" s="27"/>
      <c r="M58" s="27"/>
      <c r="N58" s="57"/>
      <c r="O58" s="29">
        <f t="shared" si="10"/>
        <v>36.251666666666665</v>
      </c>
    </row>
    <row r="59" spans="2:15" ht="9.9499999999999993" customHeight="1">
      <c r="B59" s="24" t="s">
        <v>52</v>
      </c>
      <c r="C59" s="32">
        <v>58.78</v>
      </c>
      <c r="D59" s="32">
        <v>64.45</v>
      </c>
      <c r="E59" s="32">
        <v>66.42</v>
      </c>
      <c r="F59" s="32">
        <v>60.18</v>
      </c>
      <c r="G59" s="33">
        <v>60.03</v>
      </c>
      <c r="H59" s="33">
        <v>58.85</v>
      </c>
      <c r="I59" s="32"/>
      <c r="J59" s="32"/>
      <c r="K59" s="32"/>
      <c r="L59" s="32"/>
      <c r="M59" s="32"/>
      <c r="N59" s="58"/>
      <c r="O59" s="29">
        <f t="shared" si="10"/>
        <v>30.725833333333338</v>
      </c>
    </row>
    <row r="60" spans="2:15" ht="9.9499999999999993" customHeight="1">
      <c r="B60" s="24" t="s">
        <v>101</v>
      </c>
      <c r="C60" s="32">
        <v>32</v>
      </c>
      <c r="D60" s="32">
        <v>35</v>
      </c>
      <c r="E60" s="32">
        <v>58</v>
      </c>
      <c r="F60" s="32">
        <v>80</v>
      </c>
      <c r="G60" s="33">
        <v>60</v>
      </c>
      <c r="H60" s="33">
        <v>80</v>
      </c>
      <c r="I60" s="32"/>
      <c r="J60" s="32"/>
      <c r="K60" s="32"/>
      <c r="L60" s="32"/>
      <c r="M60" s="32"/>
      <c r="N60" s="58"/>
      <c r="O60" s="29">
        <f t="shared" si="10"/>
        <v>28.75</v>
      </c>
    </row>
    <row r="61" spans="2:15" ht="9.9499999999999993" customHeight="1">
      <c r="B61" s="14" t="s">
        <v>54</v>
      </c>
      <c r="C61" s="27">
        <v>20</v>
      </c>
      <c r="D61" s="27">
        <v>40</v>
      </c>
      <c r="E61" s="27">
        <v>90</v>
      </c>
      <c r="F61" s="27">
        <v>30</v>
      </c>
      <c r="G61" s="28">
        <v>30</v>
      </c>
      <c r="H61" s="28">
        <v>20</v>
      </c>
      <c r="I61" s="27"/>
      <c r="J61" s="27"/>
      <c r="K61" s="27"/>
      <c r="L61" s="27"/>
      <c r="M61" s="27"/>
      <c r="N61" s="57"/>
      <c r="O61" s="29">
        <f t="shared" si="10"/>
        <v>19.166666666666668</v>
      </c>
    </row>
    <row r="62" spans="2:15" ht="9.9499999999999993" customHeight="1">
      <c r="B62" s="14" t="s">
        <v>55</v>
      </c>
      <c r="C62" s="27">
        <v>52</v>
      </c>
      <c r="D62" s="27">
        <v>54.89</v>
      </c>
      <c r="E62" s="27">
        <v>52.89</v>
      </c>
      <c r="F62" s="27">
        <v>41</v>
      </c>
      <c r="G62" s="28">
        <v>56.18</v>
      </c>
      <c r="H62" s="28">
        <v>50.12</v>
      </c>
      <c r="I62" s="27"/>
      <c r="J62" s="27"/>
      <c r="K62" s="27"/>
      <c r="L62" s="27"/>
      <c r="M62" s="27"/>
      <c r="N62" s="57"/>
      <c r="O62" s="29">
        <f t="shared" si="10"/>
        <v>25.59</v>
      </c>
    </row>
    <row r="63" spans="2:15" ht="9.9499999999999993" customHeight="1">
      <c r="B63" s="24" t="s">
        <v>56</v>
      </c>
      <c r="C63" s="32">
        <v>60</v>
      </c>
      <c r="D63" s="32">
        <v>70</v>
      </c>
      <c r="E63" s="32">
        <v>65</v>
      </c>
      <c r="F63" s="32">
        <v>50</v>
      </c>
      <c r="G63" s="33">
        <v>47</v>
      </c>
      <c r="H63" s="33">
        <v>65</v>
      </c>
      <c r="I63" s="32"/>
      <c r="J63" s="32"/>
      <c r="K63" s="32"/>
      <c r="L63" s="32"/>
      <c r="M63" s="32"/>
      <c r="N63" s="58"/>
      <c r="O63" s="29">
        <f t="shared" si="10"/>
        <v>29.75</v>
      </c>
    </row>
    <row r="64" spans="2:15" ht="12">
      <c r="B64" s="24" t="s">
        <v>87</v>
      </c>
      <c r="C64" s="32">
        <v>65.8</v>
      </c>
      <c r="D64" s="32">
        <v>78.400000000000006</v>
      </c>
      <c r="E64" s="32">
        <v>76</v>
      </c>
      <c r="F64" s="32">
        <v>78.599999999999994</v>
      </c>
      <c r="G64" s="33">
        <v>73.55</v>
      </c>
      <c r="H64" s="33">
        <v>71.900000000000006</v>
      </c>
      <c r="I64" s="32"/>
      <c r="J64" s="32"/>
      <c r="K64" s="32"/>
      <c r="L64" s="32"/>
      <c r="M64" s="32"/>
      <c r="N64" s="58"/>
      <c r="O64" s="29">
        <f t="shared" si="10"/>
        <v>37.020833333333336</v>
      </c>
    </row>
    <row r="65" spans="2:15" ht="9.9499999999999993" customHeight="1">
      <c r="B65" s="24" t="s">
        <v>88</v>
      </c>
      <c r="C65" s="32">
        <v>70</v>
      </c>
      <c r="D65" s="32">
        <v>80</v>
      </c>
      <c r="E65" s="32">
        <v>80</v>
      </c>
      <c r="F65" s="32">
        <v>70</v>
      </c>
      <c r="G65" s="33">
        <v>60</v>
      </c>
      <c r="H65" s="33">
        <v>70</v>
      </c>
      <c r="I65" s="32"/>
      <c r="J65" s="32"/>
      <c r="K65" s="32"/>
      <c r="L65" s="32"/>
      <c r="M65" s="32"/>
      <c r="N65" s="58"/>
      <c r="O65" s="29">
        <f t="shared" si="10"/>
        <v>35.833333333333336</v>
      </c>
    </row>
    <row r="66" spans="2:15" ht="9.9499999999999993" customHeight="1">
      <c r="B66" s="24" t="s">
        <v>89</v>
      </c>
      <c r="C66" s="32">
        <v>65</v>
      </c>
      <c r="D66" s="32">
        <v>85</v>
      </c>
      <c r="E66" s="32">
        <v>75</v>
      </c>
      <c r="F66" s="32">
        <v>60</v>
      </c>
      <c r="G66" s="33">
        <v>50</v>
      </c>
      <c r="H66" s="33">
        <v>63</v>
      </c>
      <c r="I66" s="32"/>
      <c r="J66" s="32"/>
      <c r="K66" s="32"/>
      <c r="L66" s="32"/>
      <c r="M66" s="32"/>
      <c r="N66" s="58"/>
      <c r="O66" s="29">
        <f t="shared" si="10"/>
        <v>33.166666666666664</v>
      </c>
    </row>
    <row r="67" spans="2:15" ht="9.9499999999999993" customHeight="1">
      <c r="B67" s="24" t="s">
        <v>90</v>
      </c>
      <c r="C67" s="32">
        <v>45.6</v>
      </c>
      <c r="D67" s="32">
        <v>63.8</v>
      </c>
      <c r="E67" s="32">
        <v>49</v>
      </c>
      <c r="F67" s="32">
        <v>37.4</v>
      </c>
      <c r="G67" s="33">
        <v>41.6</v>
      </c>
      <c r="H67" s="33">
        <v>46.2</v>
      </c>
      <c r="I67" s="32"/>
      <c r="J67" s="32"/>
      <c r="K67" s="32"/>
      <c r="L67" s="32"/>
      <c r="M67" s="32"/>
      <c r="N67" s="58"/>
      <c r="O67" s="29">
        <f t="shared" si="10"/>
        <v>23.633333333333336</v>
      </c>
    </row>
    <row r="68" spans="2:15" ht="11.25" customHeight="1">
      <c r="B68" s="24" t="s">
        <v>102</v>
      </c>
      <c r="C68" s="32">
        <f>AVERAGE(C44:C67)</f>
        <v>48.301666666666655</v>
      </c>
      <c r="D68" s="32">
        <f>AVERAGE(D44:D67)</f>
        <v>59.001249999999999</v>
      </c>
      <c r="E68" s="32">
        <f t="shared" ref="E68:N68" si="11">AVERAGE(E44:E67)</f>
        <v>62.244166666666672</v>
      </c>
      <c r="F68" s="32">
        <f t="shared" si="11"/>
        <v>50.991666666666667</v>
      </c>
      <c r="G68" s="32">
        <f t="shared" si="11"/>
        <v>48.585416666666653</v>
      </c>
      <c r="H68" s="32">
        <f t="shared" si="11"/>
        <v>52.66541666666668</v>
      </c>
      <c r="I68" s="32" t="e">
        <f t="shared" si="11"/>
        <v>#DIV/0!</v>
      </c>
      <c r="J68" s="32" t="e">
        <f t="shared" si="11"/>
        <v>#DIV/0!</v>
      </c>
      <c r="K68" s="32" t="e">
        <f t="shared" si="11"/>
        <v>#DIV/0!</v>
      </c>
      <c r="L68" s="32" t="e">
        <f t="shared" si="11"/>
        <v>#DIV/0!</v>
      </c>
      <c r="M68" s="32" t="e">
        <f t="shared" si="11"/>
        <v>#DIV/0!</v>
      </c>
      <c r="N68" s="32" t="e">
        <f t="shared" si="11"/>
        <v>#DIV/0!</v>
      </c>
      <c r="O68" s="29"/>
    </row>
    <row r="69" spans="2:15" ht="9.9499999999999993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</sheetData>
  <mergeCells count="18">
    <mergeCell ref="B69:N69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" customHeight="1" thickTop="1" thickBot="1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6" ht="12" customHeight="1" thickTop="1" thickBot="1">
      <c r="B3" s="83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6" ht="12.95" customHeight="1" thickTop="1" thickBot="1">
      <c r="B4" s="84" t="s">
        <v>3</v>
      </c>
      <c r="C4" s="85">
        <v>2013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4.75" thickTop="1">
      <c r="B5" s="8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1093</v>
      </c>
      <c r="D6" s="7">
        <f>'Primer quincena'!D6+'Segunda quincena '!D6</f>
        <v>1709</v>
      </c>
      <c r="E6" s="7">
        <f>'Primer quincena'!E6+'Segunda quincena '!E6</f>
        <v>2127</v>
      </c>
      <c r="F6" s="7">
        <f>'Primer quincena'!F6+'Segunda quincena '!F6</f>
        <v>1512</v>
      </c>
      <c r="G6" s="7">
        <f>'Primer quincena'!G6+'Segunda quincena '!G6</f>
        <v>1105</v>
      </c>
      <c r="H6" s="7">
        <f>'Primer quincena'!H6+'Segunda quincena '!H6</f>
        <v>845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8391</v>
      </c>
      <c r="P6" s="37"/>
    </row>
    <row r="7" spans="1:16" ht="17.25" customHeight="1">
      <c r="B7" s="14" t="s">
        <v>18</v>
      </c>
      <c r="C7" s="7">
        <f>'Primer quincena'!C7+'Segunda quincena '!C7</f>
        <v>645</v>
      </c>
      <c r="D7" s="7">
        <f>'Primer quincena'!D7+'Segunda quincena '!D7</f>
        <v>855</v>
      </c>
      <c r="E7" s="7">
        <f>'Primer quincena'!E7+'Segunda quincena '!E7</f>
        <v>708</v>
      </c>
      <c r="F7" s="7">
        <f>'Primer quincena'!F7+'Segunda quincena '!F7</f>
        <v>637</v>
      </c>
      <c r="G7" s="7">
        <f>'Primer quincena'!G7+'Segunda quincena '!G7</f>
        <v>429</v>
      </c>
      <c r="H7" s="7">
        <f>'Primer quincena'!H7+'Segunda quincena '!H7</f>
        <v>322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3596</v>
      </c>
      <c r="P7" s="37"/>
    </row>
    <row r="8" spans="1:16" ht="15.75" customHeight="1" thickBot="1">
      <c r="B8" s="15" t="s">
        <v>19</v>
      </c>
      <c r="C8" s="5">
        <f>SUM(C6:C7)</f>
        <v>1738</v>
      </c>
      <c r="D8" s="5">
        <f t="shared" ref="D8:O8" si="0">SUM(D6:D7)</f>
        <v>2564</v>
      </c>
      <c r="E8" s="5">
        <f t="shared" si="0"/>
        <v>2835</v>
      </c>
      <c r="F8" s="5">
        <f t="shared" si="0"/>
        <v>2149</v>
      </c>
      <c r="G8" s="5">
        <f t="shared" si="0"/>
        <v>1534</v>
      </c>
      <c r="H8" s="5">
        <f t="shared" si="0"/>
        <v>1167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11987</v>
      </c>
      <c r="P8" s="37"/>
    </row>
    <row r="9" spans="1:16" ht="12" customHeight="1" thickTop="1" thickBot="1">
      <c r="B9" s="74" t="s">
        <v>20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37"/>
    </row>
    <row r="10" spans="1:16" ht="12.75" customHeight="1" thickBot="1">
      <c r="B10" s="86" t="s">
        <v>3</v>
      </c>
      <c r="C10" s="88">
        <v>2013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37"/>
    </row>
    <row r="11" spans="1:16" ht="12" customHeight="1" thickTop="1" thickBot="1">
      <c r="B11" s="87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'!C12</f>
        <v>4</v>
      </c>
      <c r="D12" s="7">
        <f>'Primer quincena'!D12+'Segunda quincena '!D12</f>
        <v>14</v>
      </c>
      <c r="E12" s="7">
        <f>'Primer quincena'!E12+'Segunda quincena '!E12</f>
        <v>14</v>
      </c>
      <c r="F12" s="7">
        <f>'Primer quincena'!F12+'Segunda quincena '!F12</f>
        <v>8</v>
      </c>
      <c r="G12" s="7">
        <f>'Primer quincena'!G12+'Segunda quincena '!G12</f>
        <v>9</v>
      </c>
      <c r="H12" s="7">
        <f>'Primer quincena'!H12+'Segunda quincena '!H12</f>
        <v>4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>
        <f>SUM(C12:N12)</f>
        <v>53</v>
      </c>
      <c r="P12" s="37"/>
    </row>
    <row r="13" spans="1:16" ht="11.25" customHeight="1">
      <c r="B13" s="17" t="s">
        <v>22</v>
      </c>
      <c r="C13" s="7">
        <f>'Primer quincena'!C13+'Segunda quincena '!C13</f>
        <v>67</v>
      </c>
      <c r="D13" s="7">
        <f>'Primer quincena'!D13+'Segunda quincena '!D13</f>
        <v>141</v>
      </c>
      <c r="E13" s="7">
        <f>'Primer quincena'!E13+'Segunda quincena '!E13</f>
        <v>491</v>
      </c>
      <c r="F13" s="7">
        <f>'Primer quincena'!F13+'Segunda quincena '!F13</f>
        <v>11</v>
      </c>
      <c r="G13" s="7">
        <f>'Primer quincena'!G13+'Segunda quincena '!G13</f>
        <v>483</v>
      </c>
      <c r="H13" s="7">
        <f>'Primer quincena'!H13+'Segunda quincena '!H13</f>
        <v>316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>
        <f t="shared" ref="O13:O14" si="1">SUM(C13:N13)</f>
        <v>1509</v>
      </c>
      <c r="P13" s="37"/>
    </row>
    <row r="14" spans="1:16" ht="11.25" customHeight="1">
      <c r="B14" s="17" t="s">
        <v>23</v>
      </c>
      <c r="C14" s="7">
        <f>'Primer quincena'!C14+'Segunda quincena '!C14</f>
        <v>10</v>
      </c>
      <c r="D14" s="7">
        <f>'Primer quincena'!D14+'Segunda quincena '!D14</f>
        <v>184</v>
      </c>
      <c r="E14" s="7">
        <f>'Primer quincena'!E14+'Segunda quincena '!E14</f>
        <v>112</v>
      </c>
      <c r="F14" s="7">
        <f>'Primer quincena'!F14+'Segunda quincena '!F14</f>
        <v>76</v>
      </c>
      <c r="G14" s="7">
        <f>'Primer quincena'!G14+'Segunda quincena '!G14</f>
        <v>9</v>
      </c>
      <c r="H14" s="7">
        <f>'Primer quincena'!H14+'Segunda quincena '!H14</f>
        <v>18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>
        <f t="shared" si="1"/>
        <v>409</v>
      </c>
      <c r="P14" s="37"/>
    </row>
    <row r="15" spans="1:16" ht="14.25" customHeight="1" thickBot="1">
      <c r="B15" s="15" t="s">
        <v>19</v>
      </c>
      <c r="C15" s="4">
        <f>SUM(C13:C14)</f>
        <v>77</v>
      </c>
      <c r="D15" s="4">
        <f t="shared" ref="D15:N15" si="2">SUM(D13:D14)</f>
        <v>325</v>
      </c>
      <c r="E15" s="4">
        <f t="shared" si="2"/>
        <v>603</v>
      </c>
      <c r="F15" s="4">
        <f t="shared" si="2"/>
        <v>87</v>
      </c>
      <c r="G15" s="4">
        <f t="shared" si="2"/>
        <v>492</v>
      </c>
      <c r="H15" s="4">
        <f t="shared" si="2"/>
        <v>334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7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37" t="s">
        <v>25</v>
      </c>
    </row>
    <row r="17" spans="2:16" ht="12" customHeight="1" thickBot="1">
      <c r="B17" s="90" t="s">
        <v>26</v>
      </c>
      <c r="C17" s="89">
        <v>2013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7"/>
    </row>
    <row r="18" spans="2:16" ht="12" customHeight="1" thickTop="1" thickBot="1">
      <c r="B18" s="91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37"/>
    </row>
    <row r="26" spans="2:16" ht="12.75" customHeight="1" thickTop="1" thickBot="1">
      <c r="B26" s="83" t="s">
        <v>30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37"/>
    </row>
    <row r="27" spans="2:16" ht="12.75" customHeight="1" thickTop="1" thickBot="1">
      <c r="B27" s="84" t="s">
        <v>3</v>
      </c>
      <c r="C27" s="100">
        <v>2013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41"/>
    </row>
    <row r="28" spans="2:16" ht="24.75" thickTop="1">
      <c r="B28" s="84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629</v>
      </c>
      <c r="D29" s="7">
        <f>'Primer quincena'!D29+'Segunda quincena '!D29</f>
        <v>538</v>
      </c>
      <c r="E29" s="7">
        <f>'Primer quincena'!E29+'Segunda quincena '!E29</f>
        <v>1372</v>
      </c>
      <c r="F29" s="7">
        <f>'Primer quincena'!F29+'Segunda quincena '!F29</f>
        <v>1302</v>
      </c>
      <c r="G29" s="7">
        <f>'Primer quincena'!G29+'Segunda quincena '!G29</f>
        <v>703</v>
      </c>
      <c r="H29" s="7">
        <f>'Primer quincena'!H29+'Segunda quincena '!H29</f>
        <v>577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328</v>
      </c>
      <c r="D30" s="7">
        <f>'Primer quincena'!D30+'Segunda quincena '!D30</f>
        <v>524</v>
      </c>
      <c r="E30" s="7">
        <f>'Primer quincena'!E30+'Segunda quincena '!E30</f>
        <v>598</v>
      </c>
      <c r="F30" s="7">
        <f>'Primer quincena'!F30+'Segunda quincena '!F30</f>
        <v>386</v>
      </c>
      <c r="G30" s="7">
        <f>'Primer quincena'!G30+'Segunda quincena '!G30</f>
        <v>292</v>
      </c>
      <c r="H30" s="7">
        <f>'Primer quincena'!H30+'Segunda quincena '!H30</f>
        <v>304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957</v>
      </c>
      <c r="D31" s="5">
        <f t="shared" ref="D31:O31" si="4">SUM(D29:D30)</f>
        <v>1062</v>
      </c>
      <c r="E31" s="5">
        <f t="shared" si="4"/>
        <v>1970</v>
      </c>
      <c r="F31" s="5">
        <f t="shared" si="4"/>
        <v>1688</v>
      </c>
      <c r="G31" s="5">
        <f t="shared" si="4"/>
        <v>995</v>
      </c>
      <c r="H31" s="5">
        <f t="shared" si="4"/>
        <v>881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4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4"/>
      <c r="C34" s="7">
        <f>'Primer quincena'!C34+'Segunda quincena '!C34</f>
        <v>53</v>
      </c>
      <c r="D34" s="7">
        <f>'Primer quincena'!D34+'Segunda quincena '!D34</f>
        <v>49</v>
      </c>
      <c r="E34" s="7">
        <f>'Primer quincena'!E34+'Segunda quincena '!E34</f>
        <v>63</v>
      </c>
      <c r="F34" s="7">
        <f>'Primer quincena'!F34+'Segunda quincena '!F34</f>
        <v>54</v>
      </c>
      <c r="G34" s="7">
        <f>'Primer quincena'!G34+'Segunda quincena '!G34</f>
        <v>47</v>
      </c>
      <c r="H34" s="7">
        <f>'Primer quincena'!H34+'Segunda quincena '!H34</f>
        <v>45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311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3729</v>
      </c>
      <c r="D38" s="7">
        <f t="shared" si="5"/>
        <v>5013</v>
      </c>
      <c r="E38" s="7">
        <f t="shared" si="5"/>
        <v>7378</v>
      </c>
      <c r="F38" s="7">
        <f t="shared" si="5"/>
        <v>5612</v>
      </c>
      <c r="G38" s="7">
        <f t="shared" si="5"/>
        <v>4016</v>
      </c>
      <c r="H38" s="7">
        <f t="shared" si="5"/>
        <v>3263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>
        <f t="shared" si="5"/>
        <v>13905</v>
      </c>
      <c r="P38" s="53"/>
    </row>
    <row r="39" spans="1:19" ht="12">
      <c r="B39" s="12" t="s">
        <v>33</v>
      </c>
      <c r="C39" s="3">
        <f>SUM(C22,C13,C6,C29)</f>
        <v>1789</v>
      </c>
      <c r="D39" s="3">
        <f t="shared" ref="D39:O40" si="6">SUM(D22,D13,D6,D29)</f>
        <v>2388</v>
      </c>
      <c r="E39" s="3">
        <f t="shared" si="6"/>
        <v>3990</v>
      </c>
      <c r="F39" s="3">
        <f t="shared" si="6"/>
        <v>2825</v>
      </c>
      <c r="G39" s="3">
        <f t="shared" si="6"/>
        <v>2291</v>
      </c>
      <c r="H39" s="3">
        <f t="shared" si="6"/>
        <v>1738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9900</v>
      </c>
      <c r="P39" s="54"/>
    </row>
    <row r="40" spans="1:19" ht="12">
      <c r="B40" s="12" t="s">
        <v>34</v>
      </c>
      <c r="C40" s="3">
        <f>SUM(C23,C14,C7,C30)</f>
        <v>983</v>
      </c>
      <c r="D40" s="3">
        <f t="shared" si="6"/>
        <v>1563</v>
      </c>
      <c r="E40" s="3">
        <f t="shared" si="6"/>
        <v>1418</v>
      </c>
      <c r="F40" s="3">
        <f t="shared" si="6"/>
        <v>1099</v>
      </c>
      <c r="G40" s="3">
        <f t="shared" si="6"/>
        <v>730</v>
      </c>
      <c r="H40" s="3">
        <f t="shared" si="6"/>
        <v>644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4005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95">
        <v>2013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4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2018-07-09T16:36:02Z</dcterms:modified>
</cp:coreProperties>
</file>