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onso.bernal\Downloads\"/>
    </mc:Choice>
  </mc:AlternateContent>
  <bookViews>
    <workbookView xWindow="0" yWindow="0" windowWidth="20490" windowHeight="7755" tabRatio="784" activeTab="3"/>
  </bookViews>
  <sheets>
    <sheet name="Portada" sheetId="2" r:id="rId1"/>
    <sheet name="HOY" sheetId="3" r:id="rId2"/>
    <sheet name="Jun" sheetId="9" r:id="rId3"/>
    <sheet name="Año" sheetId="16" r:id="rId4"/>
    <sheet name="Lineal" sheetId="17" r:id="rId5"/>
    <sheet name="Contab." sheetId="18" r:id="rId6"/>
    <sheet name="Config." sheetId="19" r:id="rId7"/>
    <sheet name="Copyright" sheetId="20" r:id="rId8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P8" i="3" l="1"/>
  <c r="D23" i="3"/>
  <c r="N37" i="3"/>
  <c r="N38" i="3"/>
  <c r="P31" i="3"/>
  <c r="O7" i="3"/>
  <c r="P35" i="3"/>
  <c r="G27" i="3"/>
  <c r="H24" i="3"/>
  <c r="N43" i="3"/>
  <c r="P49" i="3"/>
  <c r="O12" i="3"/>
  <c r="O51" i="3"/>
  <c r="H23" i="3"/>
  <c r="P45" i="3"/>
  <c r="O18" i="3"/>
  <c r="N44" i="3"/>
  <c r="N7" i="3"/>
  <c r="P14" i="3"/>
  <c r="N15" i="3"/>
  <c r="G24" i="3"/>
  <c r="O41" i="3"/>
  <c r="E27" i="3"/>
  <c r="P18" i="3"/>
  <c r="E25" i="3"/>
  <c r="B28" i="3"/>
  <c r="N9" i="3"/>
  <c r="N13" i="3"/>
  <c r="N47" i="3"/>
  <c r="N27" i="3"/>
  <c r="N24" i="3"/>
  <c r="O49" i="3"/>
  <c r="B27" i="3"/>
  <c r="C27" i="3"/>
  <c r="P20" i="3"/>
  <c r="O8" i="3"/>
  <c r="O5" i="3"/>
  <c r="N40" i="3"/>
  <c r="N42" i="3"/>
  <c r="B25" i="3"/>
  <c r="P19" i="3"/>
  <c r="O11" i="3"/>
  <c r="O31" i="3"/>
  <c r="P46" i="3"/>
  <c r="P36" i="3"/>
  <c r="P11" i="3"/>
  <c r="N26" i="3"/>
  <c r="E26" i="3"/>
  <c r="H26" i="3"/>
  <c r="H28" i="3"/>
  <c r="N33" i="3"/>
  <c r="C28" i="3"/>
  <c r="B24" i="3"/>
  <c r="N12" i="3"/>
  <c r="P13" i="3"/>
  <c r="D26" i="3"/>
  <c r="N28" i="3"/>
  <c r="O33" i="3"/>
  <c r="P25" i="3"/>
  <c r="P7" i="3"/>
  <c r="N46" i="3"/>
  <c r="N39" i="3"/>
  <c r="P22" i="3"/>
  <c r="P38" i="3"/>
  <c r="P5" i="3"/>
  <c r="D28" i="3"/>
  <c r="P9" i="3"/>
  <c r="N34" i="3"/>
  <c r="D25" i="3"/>
  <c r="O45" i="3"/>
  <c r="F23" i="3"/>
  <c r="P27" i="3"/>
  <c r="P6" i="3"/>
  <c r="P17" i="3"/>
  <c r="O16" i="3"/>
  <c r="P50" i="3"/>
  <c r="E23" i="3"/>
  <c r="O35" i="3"/>
  <c r="P10" i="3"/>
  <c r="O47" i="3"/>
  <c r="N20" i="3"/>
  <c r="F26" i="3"/>
  <c r="C26" i="3"/>
  <c r="P47" i="3"/>
  <c r="O50" i="3"/>
  <c r="O52" i="3"/>
  <c r="P32" i="3"/>
  <c r="P51" i="3"/>
  <c r="P21" i="3"/>
  <c r="N51" i="3"/>
  <c r="N45" i="3"/>
  <c r="N16" i="3"/>
  <c r="N35" i="3"/>
  <c r="O28" i="3"/>
  <c r="P12" i="3"/>
  <c r="N17" i="3"/>
  <c r="P15" i="3"/>
  <c r="P44" i="3"/>
  <c r="N18" i="3"/>
  <c r="P43" i="3"/>
  <c r="P28" i="3"/>
  <c r="N22" i="3"/>
  <c r="N6" i="3"/>
  <c r="O37" i="3"/>
  <c r="N11" i="3"/>
  <c r="N32" i="3"/>
  <c r="F28" i="3"/>
  <c r="O6" i="3"/>
  <c r="N25" i="3"/>
  <c r="O9" i="3"/>
  <c r="N21" i="3"/>
  <c r="F25" i="3"/>
  <c r="G25" i="3"/>
  <c r="G23" i="3"/>
  <c r="P42" i="3"/>
  <c r="O22" i="3"/>
  <c r="P37" i="3"/>
  <c r="O40" i="3"/>
  <c r="O17" i="3"/>
  <c r="P16" i="3"/>
  <c r="P24" i="3"/>
  <c r="P48" i="3"/>
  <c r="O20" i="3"/>
  <c r="O26" i="3"/>
  <c r="O32" i="3"/>
  <c r="O48" i="3"/>
  <c r="P33" i="3"/>
  <c r="O39" i="3"/>
  <c r="O30" i="3"/>
  <c r="N4" i="3"/>
  <c r="N41" i="3"/>
  <c r="N8" i="3"/>
  <c r="N36" i="3"/>
  <c r="O25" i="3"/>
  <c r="O46" i="3"/>
  <c r="C24" i="3"/>
  <c r="G28" i="3"/>
  <c r="O21" i="3"/>
  <c r="O4" i="3"/>
  <c r="N49" i="3"/>
  <c r="F27" i="3"/>
  <c r="O34" i="3"/>
  <c r="O29" i="3"/>
  <c r="O43" i="3"/>
  <c r="N23" i="3"/>
  <c r="P30" i="3"/>
  <c r="O14" i="3"/>
  <c r="O38" i="3"/>
  <c r="P29" i="3"/>
  <c r="O36" i="3"/>
  <c r="O23" i="3"/>
  <c r="G26" i="3"/>
  <c r="N50" i="3"/>
  <c r="E28" i="3"/>
  <c r="O15" i="3"/>
  <c r="N19" i="3"/>
  <c r="F24" i="3"/>
  <c r="P40" i="3"/>
  <c r="O42" i="3"/>
  <c r="H25" i="3"/>
  <c r="N5" i="3"/>
  <c r="P41" i="3"/>
  <c r="O44" i="3"/>
  <c r="D24" i="3"/>
  <c r="P4" i="3"/>
  <c r="B26" i="3"/>
  <c r="O13" i="3"/>
  <c r="P23" i="3"/>
  <c r="D27" i="3"/>
  <c r="O19" i="3"/>
  <c r="C25" i="3"/>
  <c r="O24" i="3"/>
  <c r="N48" i="3"/>
  <c r="N29" i="3"/>
  <c r="P39" i="3"/>
  <c r="P34" i="3"/>
  <c r="C23" i="3"/>
  <c r="N52" i="3"/>
  <c r="N30" i="3"/>
  <c r="O10" i="3"/>
  <c r="N10" i="3"/>
  <c r="N14" i="3"/>
  <c r="H27" i="3"/>
  <c r="P26" i="3"/>
  <c r="B23" i="3"/>
  <c r="O27" i="3"/>
  <c r="P52" i="3"/>
  <c r="E24" i="3"/>
  <c r="N31" i="3"/>
  <c r="K31" i="3" l="1"/>
  <c r="M52" i="3"/>
  <c r="L27" i="3"/>
  <c r="M26" i="3"/>
  <c r="K14" i="3"/>
  <c r="K10" i="3"/>
  <c r="L10" i="3"/>
  <c r="K30" i="3"/>
  <c r="K52" i="3"/>
  <c r="M34" i="3"/>
  <c r="M39" i="3"/>
  <c r="K29" i="3"/>
  <c r="K48" i="3"/>
  <c r="L24" i="3"/>
  <c r="L19" i="3"/>
  <c r="M23" i="3"/>
  <c r="L13" i="3"/>
  <c r="M4" i="3"/>
  <c r="L44" i="3"/>
  <c r="M41" i="3"/>
  <c r="K5" i="3"/>
  <c r="L42" i="3"/>
  <c r="M40" i="3"/>
  <c r="K19" i="3"/>
  <c r="L15" i="3"/>
  <c r="K50" i="3"/>
  <c r="L23" i="3"/>
  <c r="L36" i="3"/>
  <c r="M29" i="3"/>
  <c r="L38" i="3"/>
  <c r="L14" i="3"/>
  <c r="M30" i="3"/>
  <c r="K23" i="3"/>
  <c r="L43" i="3"/>
  <c r="L29" i="3"/>
  <c r="L34" i="3"/>
  <c r="K49" i="3"/>
  <c r="L4" i="3"/>
  <c r="L21" i="3"/>
  <c r="L46" i="3"/>
  <c r="L25" i="3"/>
  <c r="K36" i="3"/>
  <c r="K8" i="3"/>
  <c r="K41" i="3"/>
  <c r="K4" i="3"/>
  <c r="L30" i="3"/>
  <c r="L39" i="3"/>
  <c r="M33" i="3"/>
  <c r="L48" i="3"/>
  <c r="L32" i="3"/>
  <c r="L26" i="3"/>
  <c r="L20" i="3"/>
  <c r="M48" i="3"/>
  <c r="M24" i="3"/>
  <c r="M16" i="3"/>
  <c r="L17" i="3"/>
  <c r="L40" i="3"/>
  <c r="M37" i="3"/>
  <c r="L22" i="3"/>
  <c r="M42" i="3"/>
  <c r="K21" i="3"/>
  <c r="L9" i="3"/>
  <c r="K25" i="3"/>
  <c r="L6" i="3"/>
  <c r="K32" i="3"/>
  <c r="K11" i="3"/>
  <c r="L37" i="3"/>
  <c r="K6" i="3"/>
  <c r="K22" i="3"/>
  <c r="M28" i="3"/>
  <c r="M43" i="3"/>
  <c r="K18" i="3"/>
  <c r="M44" i="3"/>
  <c r="M15" i="3"/>
  <c r="K17" i="3"/>
  <c r="M12" i="3"/>
  <c r="L28" i="3"/>
  <c r="K35" i="3"/>
  <c r="K16" i="3"/>
  <c r="K45" i="3"/>
  <c r="K51" i="3"/>
  <c r="M21" i="3"/>
  <c r="M51" i="3"/>
  <c r="M32" i="3"/>
  <c r="L52" i="3"/>
  <c r="L50" i="3"/>
  <c r="M47" i="3"/>
  <c r="K20" i="3"/>
  <c r="L47" i="3"/>
  <c r="M10" i="3"/>
  <c r="L35" i="3"/>
  <c r="M50" i="3"/>
  <c r="L16" i="3"/>
  <c r="M17" i="3"/>
  <c r="M6" i="3"/>
  <c r="M27" i="3"/>
  <c r="L45" i="3"/>
  <c r="K34" i="3"/>
  <c r="M9" i="3"/>
  <c r="M5" i="3"/>
  <c r="M38" i="3"/>
  <c r="M22" i="3"/>
  <c r="K39" i="3"/>
  <c r="K46" i="3"/>
  <c r="M7" i="3"/>
  <c r="M25" i="3"/>
  <c r="L33" i="3"/>
  <c r="K28" i="3"/>
  <c r="M13" i="3"/>
  <c r="K12" i="3"/>
  <c r="K33" i="3"/>
  <c r="K26" i="3"/>
  <c r="M11" i="3"/>
  <c r="M36" i="3"/>
  <c r="M46" i="3"/>
  <c r="L31" i="3"/>
  <c r="L11" i="3"/>
  <c r="M19" i="3"/>
  <c r="K42" i="3"/>
  <c r="K40" i="3"/>
  <c r="L5" i="3"/>
  <c r="L8" i="3"/>
  <c r="M20" i="3"/>
  <c r="L49" i="3"/>
  <c r="K24" i="3"/>
  <c r="K27" i="3"/>
  <c r="K47" i="3"/>
  <c r="K13" i="3"/>
  <c r="K9" i="3"/>
  <c r="M18" i="3"/>
  <c r="L41" i="3"/>
  <c r="K15" i="3"/>
  <c r="M14" i="3"/>
  <c r="K7" i="3"/>
  <c r="K44" i="3"/>
  <c r="L18" i="3"/>
  <c r="M45" i="3"/>
  <c r="L51" i="3"/>
  <c r="L12" i="3"/>
  <c r="M49" i="3"/>
  <c r="K43" i="3"/>
  <c r="M35" i="3"/>
  <c r="L7" i="3"/>
  <c r="M31" i="3"/>
  <c r="K38" i="3"/>
  <c r="K37" i="3"/>
  <c r="M8" i="3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<sst xmlns="http://schemas.openxmlformats.org/spreadsheetml/2006/main" count="541" uniqueCount="199">
  <si>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</si>
  <si>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</si>
  <si>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</si>
  <si>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</si>
  <si>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</si>
  <si>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</si>
  <si>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</si>
  <si>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</si>
  <si>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</si>
  <si>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</si>
  <si>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</si>
  <si>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</si>
  <si>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</si>
  <si>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</si>
  <si>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</si>
  <si>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</si>
  <si>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</si>
  <si>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</si>
  <si>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</si>
  <si>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</si>
  <si>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</si>
  <si>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</si>
  <si>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</si>
  <si>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</si>
  <si>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</si>
  <si>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</si>
  <si>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</si>
  <si>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</si>
  <si>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</si>
  <si>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</si>
  <si>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</si>
  <si>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</si>
  <si>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</si>
  <si>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</si>
  <si>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</si>
  <si>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</si>
  <si>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</si>
  <si>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</si>
  <si>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</si>
  <si>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</si>
  <si>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</si>
  <si>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</si>
  <si>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</si>
  <si>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</si>
  <si>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</si>
  <si>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</si>
  <si>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</si>
  <si>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</si>
  <si>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</si>
  <si>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</si>
  <si>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</si>
  <si>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</si>
  <si>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</si>
  <si>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</si>
  <si>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</si>
  <si>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</si>
  <si>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</si>
  <si>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</si>
  <si>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</si>
  <si>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</si>
  <si>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</si>
  <si>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</si>
  <si>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</si>
  <si>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</si>
  <si>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</si>
  <si>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</si>
  <si>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</si>
  <si>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</si>
  <si>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</si>
  <si>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</si>
  <si>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</si>
  <si>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</si>
  <si>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</si>
  <si>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</si>
  <si>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</si>
  <si>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</si>
  <si>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</si>
  <si>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</si>
  <si>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</si>
  <si>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</si>
  <si>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</si>
  <si>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</si>
  <si>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</si>
  <si>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</si>
  <si>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</si>
  <si>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</si>
  <si>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</si>
  <si>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</si>
  <si>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</si>
  <si>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</si>
  <si>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</si>
  <si>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</si>
  <si>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</si>
  <si>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</si>
  <si>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</si>
  <si>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</si>
  <si>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</si>
  <si>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Notas generales de junio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</si>
  <si>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</si>
  <si>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</si>
  <si>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</si>
  <si>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</si>
  <si>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</si>
  <si>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</si>
  <si>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</si>
  <si>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</si>
  <si>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</si>
  <si>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</si>
  <si>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</si>
  <si>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</si>
  <si>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</si>
  <si>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</si>
  <si>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</si>
  <si>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</si>
  <si>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</si>
  <si>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</si>
  <si>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</si>
  <si>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</si>
  <si>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</si>
  <si>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</si>
  <si>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</si>
  <si>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</si>
  <si>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</si>
  <si>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</si>
  <si>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</si>
  <si>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</si>
  <si>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</si>
  <si>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</si>
  <si>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</si>
  <si>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</si>
  <si>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</si>
  <si>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</si>
  <si>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</si>
  <si>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</si>
  <si>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</si>
  <si>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</si>
  <si>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</si>
  <si>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</si>
  <si>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</si>
  <si>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</si>
  <si>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</si>
  <si>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</si>
  <si>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</si>
  <si>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</si>
  <si>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</si>
  <si>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</si>
  <si>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</si>
  <si>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</si>
  <si>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</si>
  <si>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</si>
  <si>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</si>
  <si>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</si>
  <si>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</si>
  <si>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</si>
  <si>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</si>
  <si>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</si>
  <si>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</si>
  <si>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</si>
  <si>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</si>
  <si>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</si>
  <si>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</si>
  <si>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</si>
  <si>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</si>
  <si>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</si>
  <si>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</si>
  <si>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</si>
  <si>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</si>
  <si>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</si>
  <si>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</si>
  <si>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</si>
  <si>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</si>
  <si>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</si>
  <si>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</si>
  <si>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</si>
  <si>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</si>
  <si>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</si>
  <si>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</si>
  <si>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</si>
  <si>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</si>
  <si>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</si>
  <si>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</si>
  <si>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Atención Ciudadana.</t>
  </si>
  <si>
    <t>Reunión sobre el tema Feria de San Pedro.</t>
  </si>
  <si>
    <t>Mesa de trabajo " Comisión Edilicia de Derechos Humanos y Migrantes.</t>
  </si>
  <si>
    <t>Sesión de Comisión de Igualdad de Género.</t>
  </si>
  <si>
    <t>Inicio de "Feria de San Pedro ".</t>
  </si>
  <si>
    <t>Inauguración "Feria de los niños "</t>
  </si>
  <si>
    <t>Inauguración de la "feria de San Pedro "</t>
  </si>
  <si>
    <t>Presentación Escuela de Artes.</t>
  </si>
  <si>
    <t>Sesión de Comisión de Educación .</t>
  </si>
  <si>
    <t>Sesión Solemne del Pleno del H. Ayuntamiento, Proclamación de la Independencia de la Nueva Galicia 197.</t>
  </si>
  <si>
    <t>Asistencia a la entrega de programa social "Te queremos preparado".</t>
  </si>
  <si>
    <t>Asistencia a la entrega de programa social:  "Te queremos Jefa".</t>
  </si>
  <si>
    <t>Asistencia a la entrega de programa social:  "Queremos Cuidarte "</t>
  </si>
  <si>
    <t>Cita Brian ( Escuela de charrería).</t>
  </si>
  <si>
    <t>Día del Medio . Canaco Tlaquepaque.</t>
  </si>
  <si>
    <t>Cita con Fernando Chávez</t>
  </si>
  <si>
    <t>Reúnio en Secundaria # 17</t>
  </si>
  <si>
    <t>Curso SINERGIAKTIVA.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</si>
</sst>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5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1" fillId="0" borderId="13" xfId="0" applyFont="1" applyFill="1" applyBorder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8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9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0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1" borderId="0" xfId="0" applyFill="1"/>
    <xf numFmtId="0" fontId="43" fillId="11" borderId="0" xfId="0" applyFont="1" applyFill="1" applyBorder="1"/>
    <xf numFmtId="0" fontId="44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0" fillId="0" borderId="0" xfId="0" applyNumberFormat="1"/>
    <xf numFmtId="0" fontId="22" fillId="11" borderId="0" xfId="0" applyFont="1" applyFill="1" applyBorder="1" applyAlignment="1">
      <alignment wrapText="1"/>
    </xf>
    <xf numFmtId="0" fontId="43" fillId="11" borderId="0" xfId="0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48" fillId="11" borderId="0" xfId="0" applyFont="1" applyFill="1" applyBorder="1" applyAlignment="1">
      <alignment wrapText="1"/>
    </xf>
    <xf numFmtId="0" fontId="23" fillId="11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1" borderId="0" xfId="1" applyFont="1" applyFill="1" applyBorder="1" applyAlignment="1">
      <alignment wrapText="1"/>
    </xf>
    <xf numFmtId="0" fontId="47" fillId="11" borderId="0" xfId="0" applyFont="1" applyFill="1" applyBorder="1" applyAlignment="1">
      <alignment wrapText="1"/>
    </xf>
    <xf numFmtId="0" fontId="14" fillId="11" borderId="18" xfId="0" applyFont="1" applyFill="1" applyBorder="1" applyAlignment="1">
      <alignment horizontal="center"/>
    </xf>
    <xf numFmtId="0" fontId="14" fillId="11" borderId="19" xfId="0" applyFont="1" applyFill="1" applyBorder="1" applyAlignment="1">
      <alignment horizontal="center"/>
    </xf>
    <xf numFmtId="0" fontId="49" fillId="11" borderId="0" xfId="0" applyFont="1" applyFill="1" applyBorder="1" applyAlignment="1">
      <alignment wrapText="1"/>
    </xf>
    <xf numFmtId="0" fontId="14" fillId="11" borderId="20" xfId="0" applyFont="1" applyFill="1" applyBorder="1" applyAlignment="1">
      <alignment horizontal="center"/>
    </xf>
    <xf numFmtId="0" fontId="14" fillId="11" borderId="0" xfId="0" applyFont="1" applyFill="1" applyBorder="1" applyAlignment="1">
      <alignment vertical="center" wrapText="1"/>
    </xf>
    <xf numFmtId="0" fontId="43" fillId="11" borderId="0" xfId="0" applyFont="1" applyFill="1" applyBorder="1" applyAlignment="1">
      <alignment vertical="center" wrapText="1"/>
    </xf>
    <xf numFmtId="0" fontId="48" fillId="12" borderId="0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0" fontId="15" fillId="0" borderId="0" xfId="1" applyFont="1" applyFill="1" applyAlignment="1" applyProtection="1">
      <alignment horizontal="right"/>
    </xf>
  </cellXfs>
  <cellStyles count="2">
    <cellStyle name="Hipervínculo" xfId="1" builtinId="8"/>
    <cellStyle name="Normal" xfId="0" builtinId="0"/>
  </cellStyles>
  <dxfs count="57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208904656"/>
        <c:axId val="208905048"/>
      </c:barChart>
      <c:catAx>
        <c:axId val="20890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8905048"/>
        <c:crosses val="autoZero"/>
        <c:auto val="1"/>
        <c:lblAlgn val="ctr"/>
        <c:lblOffset val="100"/>
        <c:noMultiLvlLbl val="0"/>
      </c:catAx>
      <c:valAx>
        <c:axId val="20890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890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:a16="http://schemas.microsoft.com/office/drawing/2014/main" xmlns="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xmlns="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xmlns="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43314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algorithmName="SHA-512" hashValue="R9Tg0KD6LnFR8OCyxnbBPzR4Y5OTkZNT7qoRUHQvvA7pCT03L7kE2AWQsnawDfgRSEj2Ia96ScZ564hwv1G3yA==" saltValue="qFfL9U5BN0dP+Wgl/5bm1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24">
        <f ca="1">YEAR(K1)</f>
        <v>2018</v>
      </c>
      <c r="E1" s="124"/>
      <c r="F1" s="124"/>
      <c r="G1" s="124"/>
      <c r="H1" s="124"/>
      <c r="I1" s="124"/>
      <c r="J1" s="125"/>
      <c r="K1" s="5">
        <f ca="1">sk</f>
        <v>43314</v>
      </c>
      <c r="L1" s="6">
        <f ca="1">sk+1</f>
        <v>43315</v>
      </c>
      <c r="M1" s="6">
        <f ca="1">sk+2</f>
        <v>43316</v>
      </c>
      <c r="N1" s="7">
        <f ca="1">DATE(YEAR(sk)-1,12,31)</f>
        <v>43100</v>
      </c>
      <c r="O1" s="7">
        <f ca="1">DATE(YEAR(sk),12,31)</f>
        <v>43465</v>
      </c>
    </row>
    <row r="2" spans="1:20" ht="36" customHeight="1" x14ac:dyDescent="0.4">
      <c r="A2" s="2"/>
      <c r="B2" s="126" t="str">
        <f ca="1">TEXT(MONTH(K1),"00")</f>
        <v>08</v>
      </c>
      <c r="C2" s="127"/>
      <c r="D2" s="130" t="str">
        <f ca="1">CHOOSE(MONTH(K1),"Enero","Febrero","Marzo","Abril","Mayo","Junio","Julio","Agosto","Septiembre","Octubre","Noviembre","Diciembre")</f>
        <v>Agosto</v>
      </c>
      <c r="E2" s="131"/>
      <c r="F2" s="131"/>
      <c r="G2" s="131"/>
      <c r="H2" s="131"/>
      <c r="I2" s="131"/>
      <c r="J2" s="132"/>
      <c r="K2" s="9" t="str">
        <f ca="1">CHOOSE(WEEKDAY(K1),"Domingo","Lunes","Martes","Miércoles","Jueves","Viernes","Sábado")&amp;" "&amp;DAY(K1)</f>
        <v>Jueves 2</v>
      </c>
      <c r="L2" s="10" t="str">
        <f ca="1">CHOOSE(WEEKDAY(L1),"Domingo","Lunes","Martes","Miércoles","Jueves","Viernes","Sábado")&amp;" "&amp;DAY(L1)</f>
        <v>Viernes 3</v>
      </c>
      <c r="M2" s="10" t="str">
        <f ca="1">CHOOSE(WEEKDAY(M1),"Domingo","Lunes","Martes","Miércoles","Jueves","Viernes","Sábado")&amp;" "&amp;DAY(M1)</f>
        <v>Sábado 4</v>
      </c>
      <c r="R2" s="11" t="str">
        <f ca="1">IF(YEAR(K1)&lt;2018,"Esta hoja funcionará recién en 2018.",IF(YEAR(K1)&gt;2018,"Esta hoja solo funcionó durante 2018.",""))</f>
        <v/>
      </c>
      <c r="S2" s="12"/>
      <c r="T2" s="13"/>
    </row>
    <row r="3" spans="1:20" ht="15" customHeight="1" x14ac:dyDescent="0.25">
      <c r="A3" s="2"/>
      <c r="B3" s="128"/>
      <c r="C3" s="129"/>
      <c r="D3" s="133"/>
      <c r="E3" s="134"/>
      <c r="F3" s="134"/>
      <c r="G3" s="134"/>
      <c r="H3" s="134"/>
      <c r="I3" s="134"/>
      <c r="J3" s="135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36" t="s">
        <v>3</v>
      </c>
      <c r="C4" s="136"/>
      <c r="D4" s="136"/>
      <c r="E4" s="136"/>
      <c r="F4" s="136"/>
      <c r="G4" s="136"/>
      <c r="H4" s="136"/>
      <c r="I4" s="136"/>
      <c r="J4" s="137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e">
        <f t="shared" ref="N4:N35" ca="1" si="0">INDIRECT(VLOOKUP(MONTH($K$1),hojasmeses,2,0)&amp;"!"&amp;VLOOKUP(DAY($K$1),columnasdias,2)&amp;ROW())</f>
        <v>#REF!</v>
      </c>
      <c r="O4" s="18" t="e">
        <f t="shared" ref="O4:O35" ca="1" si="1">INDIRECT(VLOOKUP(MONTH($L$1),hojasmeses,2,0)&amp;"!"&amp;VLOOKUP(DAY($L$1),columnasdias,2)&amp;ROW())</f>
        <v>#REF!</v>
      </c>
      <c r="P4" s="18" t="e">
        <f t="shared" ref="P4:P35" ca="1" si="2">INDIRECT(VLOOKUP(MONTH($M$1),hojasmeses,2,0)&amp;"!"&amp;VLOOKUP(DAY($M$1),columnasdias,2)&amp;ROW())</f>
        <v>#REF!</v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e">
        <f ca="1">IF(N5=0,"",N5)</f>
        <v>#REF!</v>
      </c>
      <c r="L5" s="20" t="e">
        <f ca="1">IF(O5=0,"",O5)</f>
        <v>#REF!</v>
      </c>
      <c r="M5" s="21" t="e">
        <f ca="1">IF(P5=0,"",P5)</f>
        <v>#REF!</v>
      </c>
      <c r="N5" s="18" t="e">
        <f t="shared" ca="1" si="0"/>
        <v>#REF!</v>
      </c>
      <c r="O5" s="18" t="e">
        <f t="shared" ca="1" si="1"/>
        <v>#REF!</v>
      </c>
      <c r="P5" s="18" t="e">
        <f t="shared" ca="1" si="2"/>
        <v>#REF!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e">
        <f t="shared" ref="K6:M52" ca="1" si="3">IF(N6=0,"",N6)</f>
        <v>#REF!</v>
      </c>
      <c r="L6" s="20" t="e">
        <f t="shared" ca="1" si="3"/>
        <v>#REF!</v>
      </c>
      <c r="M6" s="21" t="e">
        <f t="shared" ca="1" si="3"/>
        <v>#REF!</v>
      </c>
      <c r="N6" s="18" t="e">
        <f t="shared" ca="1" si="0"/>
        <v>#REF!</v>
      </c>
      <c r="O6" s="18" t="e">
        <f t="shared" ca="1" si="1"/>
        <v>#REF!</v>
      </c>
      <c r="P6" s="18" t="e">
        <f t="shared" ca="1" si="2"/>
        <v>#REF!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e">
        <f t="shared" ca="1" si="3"/>
        <v>#REF!</v>
      </c>
      <c r="L7" s="20" t="e">
        <f t="shared" ca="1" si="3"/>
        <v>#REF!</v>
      </c>
      <c r="M7" s="21" t="e">
        <f t="shared" ca="1" si="3"/>
        <v>#REF!</v>
      </c>
      <c r="N7" s="18" t="e">
        <f t="shared" ca="1" si="0"/>
        <v>#REF!</v>
      </c>
      <c r="O7" s="18" t="e">
        <f t="shared" ca="1" si="1"/>
        <v>#REF!</v>
      </c>
      <c r="P7" s="18" t="e">
        <f t="shared" ca="1" si="2"/>
        <v>#REF!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e">
        <f t="shared" ca="1" si="3"/>
        <v>#REF!</v>
      </c>
      <c r="L8" s="20" t="e">
        <f t="shared" ca="1" si="3"/>
        <v>#REF!</v>
      </c>
      <c r="M8" s="21" t="e">
        <f t="shared" ca="1" si="3"/>
        <v>#REF!</v>
      </c>
      <c r="N8" s="18" t="e">
        <f t="shared" ca="1" si="0"/>
        <v>#REF!</v>
      </c>
      <c r="O8" s="18" t="e">
        <f t="shared" ca="1" si="1"/>
        <v>#REF!</v>
      </c>
      <c r="P8" s="18" t="e">
        <f t="shared" ca="1" si="2"/>
        <v>#REF!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e">
        <f t="shared" ca="1" si="3"/>
        <v>#REF!</v>
      </c>
      <c r="L9" s="20" t="e">
        <f t="shared" ca="1" si="3"/>
        <v>#REF!</v>
      </c>
      <c r="M9" s="21" t="e">
        <f t="shared" ca="1" si="3"/>
        <v>#REF!</v>
      </c>
      <c r="N9" s="18" t="e">
        <f t="shared" ca="1" si="0"/>
        <v>#REF!</v>
      </c>
      <c r="O9" s="18" t="e">
        <f t="shared" ca="1" si="1"/>
        <v>#REF!</v>
      </c>
      <c r="P9" s="18" t="e">
        <f t="shared" ca="1" si="2"/>
        <v>#REF!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e">
        <f t="shared" ca="1" si="3"/>
        <v>#REF!</v>
      </c>
      <c r="L10" s="20" t="e">
        <f t="shared" ca="1" si="3"/>
        <v>#REF!</v>
      </c>
      <c r="M10" s="21" t="e">
        <f t="shared" ca="1" si="3"/>
        <v>#REF!</v>
      </c>
      <c r="N10" s="18" t="e">
        <f t="shared" ca="1" si="0"/>
        <v>#REF!</v>
      </c>
      <c r="O10" s="18" t="e">
        <f t="shared" ca="1" si="1"/>
        <v>#REF!</v>
      </c>
      <c r="P10" s="18" t="e">
        <f t="shared" ca="1" si="2"/>
        <v>#REF!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e">
        <f t="shared" ca="1" si="3"/>
        <v>#REF!</v>
      </c>
      <c r="L11" s="20" t="e">
        <f t="shared" ca="1" si="3"/>
        <v>#REF!</v>
      </c>
      <c r="M11" s="21" t="e">
        <f t="shared" ca="1" si="3"/>
        <v>#REF!</v>
      </c>
      <c r="N11" s="18" t="e">
        <f t="shared" ca="1" si="0"/>
        <v>#REF!</v>
      </c>
      <c r="O11" s="18" t="e">
        <f t="shared" ca="1" si="1"/>
        <v>#REF!</v>
      </c>
      <c r="P11" s="18" t="e">
        <f t="shared" ca="1" si="2"/>
        <v>#REF!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e">
        <f t="shared" ca="1" si="3"/>
        <v>#REF!</v>
      </c>
      <c r="L12" s="20" t="e">
        <f t="shared" ca="1" si="3"/>
        <v>#REF!</v>
      </c>
      <c r="M12" s="21" t="e">
        <f t="shared" ca="1" si="3"/>
        <v>#REF!</v>
      </c>
      <c r="N12" s="18" t="e">
        <f t="shared" ca="1" si="0"/>
        <v>#REF!</v>
      </c>
      <c r="O12" s="18" t="e">
        <f t="shared" ca="1" si="1"/>
        <v>#REF!</v>
      </c>
      <c r="P12" s="18" t="e">
        <f t="shared" ca="1" si="2"/>
        <v>#REF!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e">
        <f t="shared" ca="1" si="3"/>
        <v>#REF!</v>
      </c>
      <c r="L13" s="20" t="e">
        <f t="shared" ca="1" si="3"/>
        <v>#REF!</v>
      </c>
      <c r="M13" s="21" t="e">
        <f t="shared" ca="1" si="3"/>
        <v>#REF!</v>
      </c>
      <c r="N13" s="18" t="e">
        <f t="shared" ca="1" si="0"/>
        <v>#REF!</v>
      </c>
      <c r="O13" s="18" t="e">
        <f t="shared" ca="1" si="1"/>
        <v>#REF!</v>
      </c>
      <c r="P13" s="18" t="e">
        <f t="shared" ca="1" si="2"/>
        <v>#REF!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e">
        <f t="shared" ca="1" si="3"/>
        <v>#REF!</v>
      </c>
      <c r="L14" s="20" t="e">
        <f t="shared" ca="1" si="3"/>
        <v>#REF!</v>
      </c>
      <c r="M14" s="21" t="e">
        <f t="shared" ca="1" si="3"/>
        <v>#REF!</v>
      </c>
      <c r="N14" s="18" t="e">
        <f t="shared" ca="1" si="0"/>
        <v>#REF!</v>
      </c>
      <c r="O14" s="18" t="e">
        <f t="shared" ca="1" si="1"/>
        <v>#REF!</v>
      </c>
      <c r="P14" s="18" t="e">
        <f t="shared" ca="1" si="2"/>
        <v>#REF!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e">
        <f t="shared" ca="1" si="3"/>
        <v>#REF!</v>
      </c>
      <c r="L15" s="20" t="e">
        <f t="shared" ca="1" si="3"/>
        <v>#REF!</v>
      </c>
      <c r="M15" s="21" t="e">
        <f t="shared" ca="1" si="3"/>
        <v>#REF!</v>
      </c>
      <c r="N15" s="18" t="e">
        <f t="shared" ca="1" si="0"/>
        <v>#REF!</v>
      </c>
      <c r="O15" s="18" t="e">
        <f t="shared" ca="1" si="1"/>
        <v>#REF!</v>
      </c>
      <c r="P15" s="18" t="e">
        <f t="shared" ca="1" si="2"/>
        <v>#REF!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e">
        <f t="shared" ca="1" si="3"/>
        <v>#REF!</v>
      </c>
      <c r="L16" s="20" t="e">
        <f t="shared" ca="1" si="3"/>
        <v>#REF!</v>
      </c>
      <c r="M16" s="21" t="e">
        <f t="shared" ca="1" si="3"/>
        <v>#REF!</v>
      </c>
      <c r="N16" s="18" t="e">
        <f t="shared" ca="1" si="0"/>
        <v>#REF!</v>
      </c>
      <c r="O16" s="18" t="e">
        <f t="shared" ca="1" si="1"/>
        <v>#REF!</v>
      </c>
      <c r="P16" s="18" t="e">
        <f t="shared" ca="1" si="2"/>
        <v>#REF!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e">
        <f t="shared" ca="1" si="3"/>
        <v>#REF!</v>
      </c>
      <c r="L17" s="20" t="e">
        <f t="shared" ca="1" si="3"/>
        <v>#REF!</v>
      </c>
      <c r="M17" s="21" t="e">
        <f t="shared" ca="1" si="3"/>
        <v>#REF!</v>
      </c>
      <c r="N17" s="18" t="e">
        <f t="shared" ca="1" si="0"/>
        <v>#REF!</v>
      </c>
      <c r="O17" s="18" t="e">
        <f t="shared" ca="1" si="1"/>
        <v>#REF!</v>
      </c>
      <c r="P17" s="18" t="e">
        <f t="shared" ca="1" si="2"/>
        <v>#REF!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e">
        <f t="shared" ca="1" si="3"/>
        <v>#REF!</v>
      </c>
      <c r="L18" s="20" t="e">
        <f t="shared" ca="1" si="3"/>
        <v>#REF!</v>
      </c>
      <c r="M18" s="21" t="e">
        <f t="shared" ca="1" si="3"/>
        <v>#REF!</v>
      </c>
      <c r="N18" s="18" t="e">
        <f t="shared" ca="1" si="0"/>
        <v>#REF!</v>
      </c>
      <c r="O18" s="18" t="e">
        <f t="shared" ca="1" si="1"/>
        <v>#REF!</v>
      </c>
      <c r="P18" s="18" t="e">
        <f t="shared" ca="1" si="2"/>
        <v>#REF!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e">
        <f t="shared" ca="1" si="3"/>
        <v>#REF!</v>
      </c>
      <c r="L19" s="20" t="e">
        <f t="shared" ca="1" si="3"/>
        <v>#REF!</v>
      </c>
      <c r="M19" s="21" t="e">
        <f t="shared" ca="1" si="3"/>
        <v>#REF!</v>
      </c>
      <c r="N19" s="18" t="e">
        <f t="shared" ca="1" si="0"/>
        <v>#REF!</v>
      </c>
      <c r="O19" s="18" t="e">
        <f t="shared" ca="1" si="1"/>
        <v>#REF!</v>
      </c>
      <c r="P19" s="18" t="e">
        <f t="shared" ca="1" si="2"/>
        <v>#REF!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e">
        <f t="shared" ca="1" si="3"/>
        <v>#REF!</v>
      </c>
      <c r="L20" s="20" t="e">
        <f t="shared" ca="1" si="3"/>
        <v>#REF!</v>
      </c>
      <c r="M20" s="21" t="e">
        <f t="shared" ca="1" si="3"/>
        <v>#REF!</v>
      </c>
      <c r="N20" s="18" t="e">
        <f t="shared" ca="1" si="0"/>
        <v>#REF!</v>
      </c>
      <c r="O20" s="18" t="e">
        <f t="shared" ca="1" si="1"/>
        <v>#REF!</v>
      </c>
      <c r="P20" s="18" t="e">
        <f t="shared" ca="1" si="2"/>
        <v>#REF!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e">
        <f t="shared" ca="1" si="3"/>
        <v>#REF!</v>
      </c>
      <c r="L21" s="21" t="e">
        <f t="shared" ca="1" si="3"/>
        <v>#REF!</v>
      </c>
      <c r="M21" s="21" t="e">
        <f t="shared" ca="1" si="3"/>
        <v>#REF!</v>
      </c>
      <c r="N21" s="18" t="e">
        <f t="shared" ca="1" si="0"/>
        <v>#REF!</v>
      </c>
      <c r="O21" s="18" t="e">
        <f t="shared" ca="1" si="1"/>
        <v>#REF!</v>
      </c>
      <c r="P21" s="18" t="e">
        <f t="shared" ca="1" si="2"/>
        <v>#REF!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e">
        <f t="shared" ca="1" si="3"/>
        <v>#REF!</v>
      </c>
      <c r="L22" s="21" t="e">
        <f t="shared" ca="1" si="3"/>
        <v>#REF!</v>
      </c>
      <c r="M22" s="21" t="e">
        <f t="shared" ca="1" si="3"/>
        <v>#REF!</v>
      </c>
      <c r="N22" s="18" t="e">
        <f t="shared" ca="1" si="0"/>
        <v>#REF!</v>
      </c>
      <c r="O22" s="18" t="e">
        <f t="shared" ca="1" si="1"/>
        <v>#REF!</v>
      </c>
      <c r="P22" s="18" t="e">
        <f t="shared" ca="1" si="2"/>
        <v>#REF!</v>
      </c>
      <c r="R22" s="23" t="s">
        <v>10</v>
      </c>
    </row>
    <row r="23" spans="1:22" x14ac:dyDescent="0.25">
      <c r="A23" s="2"/>
      <c r="B23" s="24" t="e">
        <f t="shared" ref="B23:B28" ca="1" si="4">IF(YEAR($K$1)=2018,INDIRECT(VLOOKUP(MONTH($K$1),hojasmeses,2,0)&amp;"!B"&amp;ROW()),"")</f>
        <v>#REF!</v>
      </c>
      <c r="C23" s="25" t="e">
        <f t="shared" ref="C23:C28" ca="1" si="5">IF(YEAR($K$1)=2018,INDIRECT(VLOOKUP(MONTH($K$1),hojasmeses,2,0)&amp;"!C"&amp;ROW()),"")</f>
        <v>#REF!</v>
      </c>
      <c r="D23" s="25" t="e">
        <f t="shared" ref="D23:D28" ca="1" si="6">IF(YEAR($K$1)=2018,INDIRECT(VLOOKUP(MONTH($K$1),hojasmeses,2,0)&amp;"!D"&amp;ROW()),"")</f>
        <v>#REF!</v>
      </c>
      <c r="E23" s="25" t="e">
        <f t="shared" ref="E23:E28" ca="1" si="7">IF(YEAR($K$1)=2018,INDIRECT(VLOOKUP(MONTH($K$1),hojasmeses,2,0)&amp;"!E"&amp;ROW()),"")</f>
        <v>#REF!</v>
      </c>
      <c r="F23" s="25" t="e">
        <f t="shared" ref="F23:F28" ca="1" si="8">IF(YEAR($K$1)=2018,INDIRECT(VLOOKUP(MONTH($K$1),hojasmeses,2,0)&amp;"!F"&amp;ROW()),"")</f>
        <v>#REF!</v>
      </c>
      <c r="G23" s="25" t="e">
        <f t="shared" ref="G23:G28" ca="1" si="9">IF(YEAR($K$1)=2018,INDIRECT(VLOOKUP(MONTH($K$1),hojasmeses,2,0)&amp;"!G"&amp;ROW()),"")</f>
        <v>#REF!</v>
      </c>
      <c r="H23" s="25" t="e">
        <f t="shared" ref="H23:H28" ca="1" si="10">IF(YEAR($K$1)=2018,INDIRECT(VLOOKUP(MONTH($K$1),hojasmeses,2,0)&amp;"!H"&amp;ROW()),"")</f>
        <v>#REF!</v>
      </c>
      <c r="I23" s="2"/>
      <c r="J23" s="19">
        <v>0.375</v>
      </c>
      <c r="K23" s="20" t="e">
        <f t="shared" ca="1" si="3"/>
        <v>#REF!</v>
      </c>
      <c r="L23" s="21" t="e">
        <f t="shared" ca="1" si="3"/>
        <v>#REF!</v>
      </c>
      <c r="M23" s="21" t="e">
        <f t="shared" ca="1" si="3"/>
        <v>#REF!</v>
      </c>
      <c r="N23" s="18" t="e">
        <f t="shared" ca="1" si="0"/>
        <v>#REF!</v>
      </c>
      <c r="O23" s="18" t="e">
        <f t="shared" ca="1" si="1"/>
        <v>#REF!</v>
      </c>
      <c r="P23" s="18" t="e">
        <f t="shared" ca="1" si="2"/>
        <v>#REF!</v>
      </c>
      <c r="R23" s="23" t="s">
        <v>11</v>
      </c>
    </row>
    <row r="24" spans="1:22" x14ac:dyDescent="0.25">
      <c r="A24" s="2"/>
      <c r="B24" s="24" t="e">
        <f t="shared" ca="1" si="4"/>
        <v>#REF!</v>
      </c>
      <c r="C24" s="25" t="e">
        <f t="shared" ca="1" si="5"/>
        <v>#REF!</v>
      </c>
      <c r="D24" s="25" t="e">
        <f t="shared" ca="1" si="6"/>
        <v>#REF!</v>
      </c>
      <c r="E24" s="25" t="e">
        <f t="shared" ca="1" si="7"/>
        <v>#REF!</v>
      </c>
      <c r="F24" s="25" t="e">
        <f t="shared" ca="1" si="8"/>
        <v>#REF!</v>
      </c>
      <c r="G24" s="25" t="e">
        <f t="shared" ca="1" si="9"/>
        <v>#REF!</v>
      </c>
      <c r="H24" s="25" t="e">
        <f t="shared" ca="1" si="10"/>
        <v>#REF!</v>
      </c>
      <c r="I24" s="2"/>
      <c r="J24" s="19">
        <v>0.39583333333333298</v>
      </c>
      <c r="K24" s="20" t="e">
        <f t="shared" ca="1" si="3"/>
        <v>#REF!</v>
      </c>
      <c r="L24" s="21" t="e">
        <f t="shared" ca="1" si="3"/>
        <v>#REF!</v>
      </c>
      <c r="M24" s="21" t="e">
        <f t="shared" ca="1" si="3"/>
        <v>#REF!</v>
      </c>
      <c r="N24" s="18" t="e">
        <f t="shared" ca="1" si="0"/>
        <v>#REF!</v>
      </c>
      <c r="O24" s="18" t="e">
        <f t="shared" ca="1" si="1"/>
        <v>#REF!</v>
      </c>
      <c r="P24" s="18" t="e">
        <f t="shared" ca="1" si="2"/>
        <v>#REF!</v>
      </c>
      <c r="R24" s="23" t="s">
        <v>12</v>
      </c>
    </row>
    <row r="25" spans="1:22" x14ac:dyDescent="0.25">
      <c r="A25" s="2"/>
      <c r="B25" s="24" t="e">
        <f t="shared" ca="1" si="4"/>
        <v>#REF!</v>
      </c>
      <c r="C25" s="25" t="e">
        <f t="shared" ca="1" si="5"/>
        <v>#REF!</v>
      </c>
      <c r="D25" s="25" t="e">
        <f t="shared" ca="1" si="6"/>
        <v>#REF!</v>
      </c>
      <c r="E25" s="25" t="e">
        <f t="shared" ca="1" si="7"/>
        <v>#REF!</v>
      </c>
      <c r="F25" s="25" t="e">
        <f t="shared" ca="1" si="8"/>
        <v>#REF!</v>
      </c>
      <c r="G25" s="25" t="e">
        <f t="shared" ca="1" si="9"/>
        <v>#REF!</v>
      </c>
      <c r="H25" s="25" t="e">
        <f t="shared" ca="1" si="10"/>
        <v>#REF!</v>
      </c>
      <c r="I25" s="2"/>
      <c r="J25" s="19">
        <v>0.41666666666666702</v>
      </c>
      <c r="K25" s="20" t="e">
        <f t="shared" ca="1" si="3"/>
        <v>#REF!</v>
      </c>
      <c r="L25" s="21" t="e">
        <f t="shared" ca="1" si="3"/>
        <v>#REF!</v>
      </c>
      <c r="M25" s="21" t="e">
        <f t="shared" ca="1" si="3"/>
        <v>#REF!</v>
      </c>
      <c r="N25" s="18" t="e">
        <f t="shared" ca="1" si="0"/>
        <v>#REF!</v>
      </c>
      <c r="O25" s="18" t="e">
        <f t="shared" ca="1" si="1"/>
        <v>#REF!</v>
      </c>
      <c r="P25" s="18" t="e">
        <f t="shared" ca="1" si="2"/>
        <v>#REF!</v>
      </c>
    </row>
    <row r="26" spans="1:22" x14ac:dyDescent="0.25">
      <c r="A26" s="2"/>
      <c r="B26" s="24" t="e">
        <f t="shared" ca="1" si="4"/>
        <v>#REF!</v>
      </c>
      <c r="C26" s="25" t="e">
        <f t="shared" ca="1" si="5"/>
        <v>#REF!</v>
      </c>
      <c r="D26" s="25" t="e">
        <f t="shared" ca="1" si="6"/>
        <v>#REF!</v>
      </c>
      <c r="E26" s="25" t="e">
        <f t="shared" ca="1" si="7"/>
        <v>#REF!</v>
      </c>
      <c r="F26" s="25" t="e">
        <f t="shared" ca="1" si="8"/>
        <v>#REF!</v>
      </c>
      <c r="G26" s="25" t="e">
        <f t="shared" ca="1" si="9"/>
        <v>#REF!</v>
      </c>
      <c r="H26" s="25" t="e">
        <f t="shared" ca="1" si="10"/>
        <v>#REF!</v>
      </c>
      <c r="I26" s="2"/>
      <c r="J26" s="19">
        <v>0.4375</v>
      </c>
      <c r="K26" s="20" t="e">
        <f t="shared" ca="1" si="3"/>
        <v>#REF!</v>
      </c>
      <c r="L26" s="21" t="e">
        <f t="shared" ca="1" si="3"/>
        <v>#REF!</v>
      </c>
      <c r="M26" s="21" t="e">
        <f t="shared" ca="1" si="3"/>
        <v>#REF!</v>
      </c>
      <c r="N26" s="18" t="e">
        <f t="shared" ca="1" si="0"/>
        <v>#REF!</v>
      </c>
      <c r="O26" s="18" t="e">
        <f t="shared" ca="1" si="1"/>
        <v>#REF!</v>
      </c>
      <c r="P26" s="18" t="e">
        <f t="shared" ca="1" si="2"/>
        <v>#REF!</v>
      </c>
      <c r="R26" s="26" t="s">
        <v>13</v>
      </c>
    </row>
    <row r="27" spans="1:22" x14ac:dyDescent="0.25">
      <c r="A27" s="2"/>
      <c r="B27" s="24" t="e">
        <f t="shared" ca="1" si="4"/>
        <v>#REF!</v>
      </c>
      <c r="C27" s="25" t="e">
        <f t="shared" ca="1" si="5"/>
        <v>#REF!</v>
      </c>
      <c r="D27" s="25" t="e">
        <f t="shared" ca="1" si="6"/>
        <v>#REF!</v>
      </c>
      <c r="E27" s="25" t="e">
        <f t="shared" ca="1" si="7"/>
        <v>#REF!</v>
      </c>
      <c r="F27" s="25" t="e">
        <f t="shared" ca="1" si="8"/>
        <v>#REF!</v>
      </c>
      <c r="G27" s="25" t="e">
        <f t="shared" ca="1" si="9"/>
        <v>#REF!</v>
      </c>
      <c r="H27" s="25" t="e">
        <f t="shared" ca="1" si="10"/>
        <v>#REF!</v>
      </c>
      <c r="I27" s="2"/>
      <c r="J27" s="19">
        <v>0.45833333333333298</v>
      </c>
      <c r="K27" s="20" t="e">
        <f t="shared" ca="1" si="3"/>
        <v>#REF!</v>
      </c>
      <c r="L27" s="21" t="e">
        <f t="shared" ca="1" si="3"/>
        <v>#REF!</v>
      </c>
      <c r="M27" s="21" t="e">
        <f t="shared" ca="1" si="3"/>
        <v>#REF!</v>
      </c>
      <c r="N27" s="18" t="e">
        <f t="shared" ca="1" si="0"/>
        <v>#REF!</v>
      </c>
      <c r="O27" s="18" t="e">
        <f t="shared" ca="1" si="1"/>
        <v>#REF!</v>
      </c>
      <c r="P27" s="18" t="e">
        <f t="shared" ca="1" si="2"/>
        <v>#REF!</v>
      </c>
      <c r="R27" s="26" t="s">
        <v>14</v>
      </c>
    </row>
    <row r="28" spans="1:22" x14ac:dyDescent="0.25">
      <c r="A28" s="2"/>
      <c r="B28" s="24" t="e">
        <f t="shared" ca="1" si="4"/>
        <v>#REF!</v>
      </c>
      <c r="C28" s="25" t="e">
        <f t="shared" ca="1" si="5"/>
        <v>#REF!</v>
      </c>
      <c r="D28" s="25" t="e">
        <f t="shared" ca="1" si="6"/>
        <v>#REF!</v>
      </c>
      <c r="E28" s="25" t="e">
        <f t="shared" ca="1" si="7"/>
        <v>#REF!</v>
      </c>
      <c r="F28" s="25" t="e">
        <f t="shared" ca="1" si="8"/>
        <v>#REF!</v>
      </c>
      <c r="G28" s="25" t="e">
        <f t="shared" ca="1" si="9"/>
        <v>#REF!</v>
      </c>
      <c r="H28" s="25" t="e">
        <f t="shared" ca="1" si="10"/>
        <v>#REF!</v>
      </c>
      <c r="I28" s="2"/>
      <c r="J28" s="19">
        <v>0.47916666666666702</v>
      </c>
      <c r="K28" s="20" t="e">
        <f t="shared" ca="1" si="3"/>
        <v>#REF!</v>
      </c>
      <c r="L28" s="21" t="e">
        <f t="shared" ca="1" si="3"/>
        <v>#REF!</v>
      </c>
      <c r="M28" s="21" t="e">
        <f t="shared" ca="1" si="3"/>
        <v>#REF!</v>
      </c>
      <c r="N28" s="18" t="e">
        <f t="shared" ca="1" si="0"/>
        <v>#REF!</v>
      </c>
      <c r="O28" s="18" t="e">
        <f t="shared" ca="1" si="1"/>
        <v>#REF!</v>
      </c>
      <c r="P28" s="18" t="e">
        <f t="shared" ca="1" si="2"/>
        <v>#REF!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e">
        <f t="shared" ca="1" si="3"/>
        <v>#REF!</v>
      </c>
      <c r="L29" s="21" t="e">
        <f t="shared" ca="1" si="3"/>
        <v>#REF!</v>
      </c>
      <c r="M29" s="21" t="e">
        <f t="shared" ca="1" si="3"/>
        <v>#REF!</v>
      </c>
      <c r="N29" s="18" t="e">
        <f t="shared" ca="1" si="0"/>
        <v>#REF!</v>
      </c>
      <c r="O29" s="18" t="e">
        <f t="shared" ca="1" si="1"/>
        <v>#REF!</v>
      </c>
      <c r="P29" s="18" t="e">
        <f t="shared" ca="1" si="2"/>
        <v>#REF!</v>
      </c>
    </row>
    <row r="30" spans="1:22" x14ac:dyDescent="0.25">
      <c r="A30" s="2"/>
      <c r="B30" s="138" t="str">
        <f ca="1">"Hoy es "&amp;CHOOSE(WEEKDAY(K1),"domingo","lunes","martes","miércoles","jueves","viernes","sábado")&amp;" "&amp;DAY(K1)&amp;"/"&amp;MONTH(K1)&amp;"/"&amp;YEAR(K1)</f>
        <v>Hoy es jueves 2/8/2018</v>
      </c>
      <c r="C30" s="139"/>
      <c r="D30" s="139"/>
      <c r="E30" s="139"/>
      <c r="F30" s="139"/>
      <c r="G30" s="139"/>
      <c r="H30" s="140"/>
      <c r="I30" s="2"/>
      <c r="J30" s="19">
        <v>0.52083333333333304</v>
      </c>
      <c r="K30" s="20" t="e">
        <f t="shared" ca="1" si="3"/>
        <v>#REF!</v>
      </c>
      <c r="L30" s="21" t="e">
        <f t="shared" ca="1" si="3"/>
        <v>#REF!</v>
      </c>
      <c r="M30" s="21" t="e">
        <f t="shared" ca="1" si="3"/>
        <v>#REF!</v>
      </c>
      <c r="N30" s="18" t="e">
        <f t="shared" ca="1" si="0"/>
        <v>#REF!</v>
      </c>
      <c r="O30" s="18" t="e">
        <f t="shared" ca="1" si="1"/>
        <v>#REF!</v>
      </c>
      <c r="P30" s="18" t="e">
        <f t="shared" ca="1" si="2"/>
        <v>#REF!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18" t="str">
        <f ca="1">"Es el día " &amp; K1-N1 &amp; " del año; faltan " &amp; O1-K1</f>
        <v>Es el día 214 del año; faltan 151</v>
      </c>
      <c r="C31" s="119"/>
      <c r="D31" s="119"/>
      <c r="E31" s="119"/>
      <c r="F31" s="119"/>
      <c r="G31" s="119"/>
      <c r="H31" s="120"/>
      <c r="I31" s="2"/>
      <c r="J31" s="19">
        <v>0.54166666666666696</v>
      </c>
      <c r="K31" s="20" t="e">
        <f t="shared" ca="1" si="3"/>
        <v>#REF!</v>
      </c>
      <c r="L31" s="21" t="e">
        <f t="shared" ca="1" si="3"/>
        <v>#REF!</v>
      </c>
      <c r="M31" s="21" t="e">
        <f t="shared" ca="1" si="3"/>
        <v>#REF!</v>
      </c>
      <c r="N31" s="18" t="e">
        <f t="shared" ca="1" si="0"/>
        <v>#REF!</v>
      </c>
      <c r="O31" s="18" t="e">
        <f t="shared" ca="1" si="1"/>
        <v>#REF!</v>
      </c>
      <c r="P31" s="18" t="e">
        <f t="shared" ca="1" si="2"/>
        <v>#REF!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18" t="str">
        <f ca="1">"Mes: " &amp; MONTH(K1) &amp; " - Semana: " &amp; WEEKNUM(K1)</f>
        <v>Mes: 8 - Semana: 31</v>
      </c>
      <c r="C32" s="119"/>
      <c r="D32" s="119"/>
      <c r="E32" s="119"/>
      <c r="F32" s="119"/>
      <c r="G32" s="119"/>
      <c r="H32" s="120"/>
      <c r="I32" s="2"/>
      <c r="J32" s="19">
        <v>0.5625</v>
      </c>
      <c r="K32" s="20" t="e">
        <f t="shared" ca="1" si="3"/>
        <v>#REF!</v>
      </c>
      <c r="L32" s="21" t="e">
        <f t="shared" ca="1" si="3"/>
        <v>#REF!</v>
      </c>
      <c r="M32" s="21" t="e">
        <f t="shared" ca="1" si="3"/>
        <v>#REF!</v>
      </c>
      <c r="N32" s="18" t="e">
        <f t="shared" ca="1" si="0"/>
        <v>#REF!</v>
      </c>
      <c r="O32" s="18" t="e">
        <f t="shared" ca="1" si="1"/>
        <v>#REF!</v>
      </c>
      <c r="P32" s="18" t="e">
        <f t="shared" ca="1" si="2"/>
        <v>#REF!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21" t="s">
        <v>26</v>
      </c>
      <c r="C33" s="122"/>
      <c r="D33" s="122"/>
      <c r="E33" s="122"/>
      <c r="F33" s="122"/>
      <c r="G33" s="122"/>
      <c r="H33" s="123"/>
      <c r="I33" s="2"/>
      <c r="J33" s="19">
        <v>0.58333333333333304</v>
      </c>
      <c r="K33" s="20" t="e">
        <f t="shared" ca="1" si="3"/>
        <v>#REF!</v>
      </c>
      <c r="L33" s="21" t="e">
        <f t="shared" ca="1" si="3"/>
        <v>#REF!</v>
      </c>
      <c r="M33" s="21" t="e">
        <f t="shared" ca="1" si="3"/>
        <v>#REF!</v>
      </c>
      <c r="N33" s="18" t="e">
        <f t="shared" ca="1" si="0"/>
        <v>#REF!</v>
      </c>
      <c r="O33" s="18" t="e">
        <f t="shared" ca="1" si="1"/>
        <v>#REF!</v>
      </c>
      <c r="P33" s="18" t="e">
        <f t="shared" ca="1" si="2"/>
        <v>#REF!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15"/>
      <c r="C34" s="116"/>
      <c r="D34" s="116"/>
      <c r="E34" s="116"/>
      <c r="F34" s="116"/>
      <c r="G34" s="116"/>
      <c r="H34" s="117"/>
      <c r="I34" s="2"/>
      <c r="J34" s="19">
        <v>0.60416666666666696</v>
      </c>
      <c r="K34" s="20" t="e">
        <f t="shared" ca="1" si="3"/>
        <v>#REF!</v>
      </c>
      <c r="L34" s="21" t="e">
        <f t="shared" ca="1" si="3"/>
        <v>#REF!</v>
      </c>
      <c r="M34" s="21" t="e">
        <f t="shared" ca="1" si="3"/>
        <v>#REF!</v>
      </c>
      <c r="N34" s="18" t="e">
        <f t="shared" ca="1" si="0"/>
        <v>#REF!</v>
      </c>
      <c r="O34" s="18" t="e">
        <f t="shared" ca="1" si="1"/>
        <v>#REF!</v>
      </c>
      <c r="P34" s="18" t="e">
        <f t="shared" ca="1" si="2"/>
        <v>#REF!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15"/>
      <c r="C35" s="116"/>
      <c r="D35" s="116"/>
      <c r="E35" s="116"/>
      <c r="F35" s="116"/>
      <c r="G35" s="116"/>
      <c r="H35" s="117"/>
      <c r="I35" s="2"/>
      <c r="J35" s="19">
        <v>0.625</v>
      </c>
      <c r="K35" s="20" t="e">
        <f t="shared" ca="1" si="3"/>
        <v>#REF!</v>
      </c>
      <c r="L35" s="21" t="e">
        <f t="shared" ca="1" si="3"/>
        <v>#REF!</v>
      </c>
      <c r="M35" s="21" t="e">
        <f t="shared" ca="1" si="3"/>
        <v>#REF!</v>
      </c>
      <c r="N35" s="18" t="e">
        <f t="shared" ca="1" si="0"/>
        <v>#REF!</v>
      </c>
      <c r="O35" s="18" t="e">
        <f t="shared" ca="1" si="1"/>
        <v>#REF!</v>
      </c>
      <c r="P35" s="18" t="e">
        <f t="shared" ca="1" si="2"/>
        <v>#REF!</v>
      </c>
    </row>
    <row r="36" spans="1:22" x14ac:dyDescent="0.25">
      <c r="A36" s="2"/>
      <c r="B36" s="115"/>
      <c r="C36" s="116"/>
      <c r="D36" s="116"/>
      <c r="E36" s="116"/>
      <c r="F36" s="116"/>
      <c r="G36" s="116"/>
      <c r="H36" s="117"/>
      <c r="I36" s="2"/>
      <c r="J36" s="19">
        <v>0.64583333333333404</v>
      </c>
      <c r="K36" s="20" t="e">
        <f t="shared" ca="1" si="3"/>
        <v>#REF!</v>
      </c>
      <c r="L36" s="21" t="e">
        <f t="shared" ca="1" si="3"/>
        <v>#REF!</v>
      </c>
      <c r="M36" s="21" t="e">
        <f t="shared" ca="1" si="3"/>
        <v>#REF!</v>
      </c>
      <c r="N36" s="18" t="e">
        <f t="shared" ref="N36:N52" ca="1" si="11">INDIRECT(VLOOKUP(MONTH($K$1),hojasmeses,2,0)&amp;"!"&amp;VLOOKUP(DAY($K$1),columnasdias,2)&amp;ROW())</f>
        <v>#REF!</v>
      </c>
      <c r="O36" s="18" t="e">
        <f t="shared" ref="O36:O52" ca="1" si="12">INDIRECT(VLOOKUP(MONTH($L$1),hojasmeses,2,0)&amp;"!"&amp;VLOOKUP(DAY($L$1),columnasdias,2)&amp;ROW())</f>
        <v>#REF!</v>
      </c>
      <c r="P36" s="18" t="e">
        <f t="shared" ref="P36:P52" ca="1" si="13">INDIRECT(VLOOKUP(MONTH($M$1),hojasmeses,2,0)&amp;"!"&amp;VLOOKUP(DAY($M$1),columnasdias,2)&amp;ROW())</f>
        <v>#REF!</v>
      </c>
    </row>
    <row r="37" spans="1:22" x14ac:dyDescent="0.25">
      <c r="A37" s="2"/>
      <c r="B37" s="115"/>
      <c r="C37" s="116"/>
      <c r="D37" s="116"/>
      <c r="E37" s="116"/>
      <c r="F37" s="116"/>
      <c r="G37" s="116"/>
      <c r="H37" s="117"/>
      <c r="I37" s="2"/>
      <c r="J37" s="19">
        <v>0.66666666666666696</v>
      </c>
      <c r="K37" s="20" t="e">
        <f t="shared" ca="1" si="3"/>
        <v>#REF!</v>
      </c>
      <c r="L37" s="21" t="e">
        <f t="shared" ca="1" si="3"/>
        <v>#REF!</v>
      </c>
      <c r="M37" s="21" t="e">
        <f t="shared" ca="1" si="3"/>
        <v>#REF!</v>
      </c>
      <c r="N37" s="18" t="e">
        <f t="shared" ca="1" si="11"/>
        <v>#REF!</v>
      </c>
      <c r="O37" s="18" t="e">
        <f t="shared" ca="1" si="12"/>
        <v>#REF!</v>
      </c>
      <c r="P37" s="18" t="e">
        <f t="shared" ca="1" si="13"/>
        <v>#REF!</v>
      </c>
    </row>
    <row r="38" spans="1:22" x14ac:dyDescent="0.25">
      <c r="A38" s="2"/>
      <c r="B38" s="115"/>
      <c r="C38" s="116"/>
      <c r="D38" s="116"/>
      <c r="E38" s="116"/>
      <c r="F38" s="116"/>
      <c r="G38" s="116"/>
      <c r="H38" s="117"/>
      <c r="I38" s="2"/>
      <c r="J38" s="19">
        <v>0.6875</v>
      </c>
      <c r="K38" s="20" t="e">
        <f t="shared" ca="1" si="3"/>
        <v>#REF!</v>
      </c>
      <c r="L38" s="21" t="e">
        <f t="shared" ca="1" si="3"/>
        <v>#REF!</v>
      </c>
      <c r="M38" s="21" t="e">
        <f t="shared" ca="1" si="3"/>
        <v>#REF!</v>
      </c>
      <c r="N38" s="18" t="e">
        <f t="shared" ca="1" si="11"/>
        <v>#REF!</v>
      </c>
      <c r="O38" s="18" t="e">
        <f t="shared" ca="1" si="12"/>
        <v>#REF!</v>
      </c>
      <c r="P38" s="18" t="e">
        <f t="shared" ca="1" si="13"/>
        <v>#REF!</v>
      </c>
    </row>
    <row r="39" spans="1:22" x14ac:dyDescent="0.25">
      <c r="A39" s="2"/>
      <c r="B39" s="115"/>
      <c r="C39" s="116"/>
      <c r="D39" s="116"/>
      <c r="E39" s="116"/>
      <c r="F39" s="116"/>
      <c r="G39" s="116"/>
      <c r="H39" s="117"/>
      <c r="I39" s="2"/>
      <c r="J39" s="19">
        <v>0.70833333333333404</v>
      </c>
      <c r="K39" s="20" t="e">
        <f t="shared" ca="1" si="3"/>
        <v>#REF!</v>
      </c>
      <c r="L39" s="21" t="e">
        <f t="shared" ca="1" si="3"/>
        <v>#REF!</v>
      </c>
      <c r="M39" s="21" t="e">
        <f t="shared" ca="1" si="3"/>
        <v>#REF!</v>
      </c>
      <c r="N39" s="18" t="e">
        <f t="shared" ca="1" si="11"/>
        <v>#REF!</v>
      </c>
      <c r="O39" s="18" t="e">
        <f t="shared" ca="1" si="12"/>
        <v>#REF!</v>
      </c>
      <c r="P39" s="18" t="e">
        <f t="shared" ca="1" si="13"/>
        <v>#REF!</v>
      </c>
    </row>
    <row r="40" spans="1:22" x14ac:dyDescent="0.25">
      <c r="A40" s="2"/>
      <c r="B40" s="115"/>
      <c r="C40" s="116"/>
      <c r="D40" s="116"/>
      <c r="E40" s="116"/>
      <c r="F40" s="116"/>
      <c r="G40" s="116"/>
      <c r="H40" s="117"/>
      <c r="I40" s="2"/>
      <c r="J40" s="19">
        <v>0.72916666666666696</v>
      </c>
      <c r="K40" s="20" t="e">
        <f t="shared" ca="1" si="3"/>
        <v>#REF!</v>
      </c>
      <c r="L40" s="21" t="e">
        <f t="shared" ca="1" si="3"/>
        <v>#REF!</v>
      </c>
      <c r="M40" s="21" t="e">
        <f t="shared" ca="1" si="3"/>
        <v>#REF!</v>
      </c>
      <c r="N40" s="18" t="e">
        <f t="shared" ca="1" si="11"/>
        <v>#REF!</v>
      </c>
      <c r="O40" s="18" t="e">
        <f t="shared" ca="1" si="12"/>
        <v>#REF!</v>
      </c>
      <c r="P40" s="18" t="e">
        <f t="shared" ca="1" si="13"/>
        <v>#REF!</v>
      </c>
    </row>
    <row r="41" spans="1:22" x14ac:dyDescent="0.25">
      <c r="A41" s="2"/>
      <c r="B41" s="115"/>
      <c r="C41" s="116"/>
      <c r="D41" s="116"/>
      <c r="E41" s="116"/>
      <c r="F41" s="116"/>
      <c r="G41" s="116"/>
      <c r="H41" s="117"/>
      <c r="I41" s="2"/>
      <c r="J41" s="19">
        <v>0.75</v>
      </c>
      <c r="K41" s="20" t="e">
        <f t="shared" ca="1" si="3"/>
        <v>#REF!</v>
      </c>
      <c r="L41" s="21" t="e">
        <f t="shared" ca="1" si="3"/>
        <v>#REF!</v>
      </c>
      <c r="M41" s="21" t="e">
        <f t="shared" ca="1" si="3"/>
        <v>#REF!</v>
      </c>
      <c r="N41" s="18" t="e">
        <f t="shared" ca="1" si="11"/>
        <v>#REF!</v>
      </c>
      <c r="O41" s="18" t="e">
        <f t="shared" ca="1" si="12"/>
        <v>#REF!</v>
      </c>
      <c r="P41" s="18" t="e">
        <f t="shared" ca="1" si="13"/>
        <v>#REF!</v>
      </c>
    </row>
    <row r="42" spans="1:22" x14ac:dyDescent="0.25">
      <c r="A42" s="2"/>
      <c r="B42" s="115"/>
      <c r="C42" s="116"/>
      <c r="D42" s="116"/>
      <c r="E42" s="116"/>
      <c r="F42" s="116"/>
      <c r="G42" s="116"/>
      <c r="H42" s="117"/>
      <c r="I42" s="2"/>
      <c r="J42" s="19">
        <v>0.77083333333333404</v>
      </c>
      <c r="K42" s="20" t="e">
        <f t="shared" ca="1" si="3"/>
        <v>#REF!</v>
      </c>
      <c r="L42" s="21" t="e">
        <f t="shared" ca="1" si="3"/>
        <v>#REF!</v>
      </c>
      <c r="M42" s="21" t="e">
        <f t="shared" ca="1" si="3"/>
        <v>#REF!</v>
      </c>
      <c r="N42" s="18" t="e">
        <f t="shared" ca="1" si="11"/>
        <v>#REF!</v>
      </c>
      <c r="O42" s="18" t="e">
        <f t="shared" ca="1" si="12"/>
        <v>#REF!</v>
      </c>
      <c r="P42" s="18" t="e">
        <f t="shared" ca="1" si="13"/>
        <v>#REF!</v>
      </c>
    </row>
    <row r="43" spans="1:22" x14ac:dyDescent="0.25">
      <c r="A43" s="2"/>
      <c r="B43" s="115"/>
      <c r="C43" s="116"/>
      <c r="D43" s="116"/>
      <c r="E43" s="116"/>
      <c r="F43" s="116"/>
      <c r="G43" s="116"/>
      <c r="H43" s="117"/>
      <c r="I43" s="2"/>
      <c r="J43" s="19">
        <v>0.79166666666666696</v>
      </c>
      <c r="K43" s="20" t="e">
        <f t="shared" ca="1" si="3"/>
        <v>#REF!</v>
      </c>
      <c r="L43" s="21" t="e">
        <f t="shared" ca="1" si="3"/>
        <v>#REF!</v>
      </c>
      <c r="M43" s="21" t="e">
        <f t="shared" ca="1" si="3"/>
        <v>#REF!</v>
      </c>
      <c r="N43" s="18" t="e">
        <f t="shared" ca="1" si="11"/>
        <v>#REF!</v>
      </c>
      <c r="O43" s="18" t="e">
        <f t="shared" ca="1" si="12"/>
        <v>#REF!</v>
      </c>
      <c r="P43" s="18" t="e">
        <f t="shared" ca="1" si="13"/>
        <v>#REF!</v>
      </c>
    </row>
    <row r="44" spans="1:22" x14ac:dyDescent="0.25">
      <c r="A44" s="2"/>
      <c r="B44" s="115"/>
      <c r="C44" s="116"/>
      <c r="D44" s="116"/>
      <c r="E44" s="116"/>
      <c r="F44" s="116"/>
      <c r="G44" s="116"/>
      <c r="H44" s="117"/>
      <c r="I44" s="2"/>
      <c r="J44" s="19">
        <v>0.812500000000001</v>
      </c>
      <c r="K44" s="20" t="e">
        <f t="shared" ca="1" si="3"/>
        <v>#REF!</v>
      </c>
      <c r="L44" s="21" t="e">
        <f t="shared" ca="1" si="3"/>
        <v>#REF!</v>
      </c>
      <c r="M44" s="21" t="e">
        <f t="shared" ca="1" si="3"/>
        <v>#REF!</v>
      </c>
      <c r="N44" s="18" t="e">
        <f t="shared" ca="1" si="11"/>
        <v>#REF!</v>
      </c>
      <c r="O44" s="18" t="e">
        <f t="shared" ca="1" si="12"/>
        <v>#REF!</v>
      </c>
      <c r="P44" s="18" t="e">
        <f t="shared" ca="1" si="13"/>
        <v>#REF!</v>
      </c>
    </row>
    <row r="45" spans="1:22" x14ac:dyDescent="0.25">
      <c r="A45" s="2"/>
      <c r="B45" s="115"/>
      <c r="C45" s="116"/>
      <c r="D45" s="116"/>
      <c r="E45" s="116"/>
      <c r="F45" s="116"/>
      <c r="G45" s="116"/>
      <c r="H45" s="117"/>
      <c r="I45" s="2"/>
      <c r="J45" s="19">
        <v>0.83333333333333404</v>
      </c>
      <c r="K45" s="20" t="e">
        <f t="shared" ca="1" si="3"/>
        <v>#REF!</v>
      </c>
      <c r="L45" s="21" t="e">
        <f t="shared" ca="1" si="3"/>
        <v>#REF!</v>
      </c>
      <c r="M45" s="21" t="e">
        <f t="shared" ca="1" si="3"/>
        <v>#REF!</v>
      </c>
      <c r="N45" s="18" t="e">
        <f t="shared" ca="1" si="11"/>
        <v>#REF!</v>
      </c>
      <c r="O45" s="18" t="e">
        <f t="shared" ca="1" si="12"/>
        <v>#REF!</v>
      </c>
      <c r="P45" s="18" t="e">
        <f t="shared" ca="1" si="13"/>
        <v>#REF!</v>
      </c>
    </row>
    <row r="46" spans="1:22" x14ac:dyDescent="0.25">
      <c r="A46" s="2"/>
      <c r="B46" s="115"/>
      <c r="C46" s="116"/>
      <c r="D46" s="116"/>
      <c r="E46" s="116"/>
      <c r="F46" s="116"/>
      <c r="G46" s="116"/>
      <c r="H46" s="117"/>
      <c r="I46" s="2"/>
      <c r="J46" s="19">
        <v>0.85416666666666696</v>
      </c>
      <c r="K46" s="20" t="e">
        <f t="shared" ca="1" si="3"/>
        <v>#REF!</v>
      </c>
      <c r="L46" s="21" t="e">
        <f t="shared" ca="1" si="3"/>
        <v>#REF!</v>
      </c>
      <c r="M46" s="21" t="e">
        <f t="shared" ca="1" si="3"/>
        <v>#REF!</v>
      </c>
      <c r="N46" s="18" t="e">
        <f t="shared" ca="1" si="11"/>
        <v>#REF!</v>
      </c>
      <c r="O46" s="18" t="e">
        <f t="shared" ca="1" si="12"/>
        <v>#REF!</v>
      </c>
      <c r="P46" s="18" t="e">
        <f t="shared" ca="1" si="13"/>
        <v>#REF!</v>
      </c>
    </row>
    <row r="47" spans="1:22" x14ac:dyDescent="0.25">
      <c r="A47" s="2"/>
      <c r="B47" s="115"/>
      <c r="C47" s="116"/>
      <c r="D47" s="116"/>
      <c r="E47" s="116"/>
      <c r="F47" s="116"/>
      <c r="G47" s="116"/>
      <c r="H47" s="117"/>
      <c r="I47" s="2"/>
      <c r="J47" s="19">
        <v>0.875000000000001</v>
      </c>
      <c r="K47" s="20" t="e">
        <f t="shared" ca="1" si="3"/>
        <v>#REF!</v>
      </c>
      <c r="L47" s="21" t="e">
        <f t="shared" ca="1" si="3"/>
        <v>#REF!</v>
      </c>
      <c r="M47" s="21" t="e">
        <f t="shared" ca="1" si="3"/>
        <v>#REF!</v>
      </c>
      <c r="N47" s="18" t="e">
        <f t="shared" ca="1" si="11"/>
        <v>#REF!</v>
      </c>
      <c r="O47" s="18" t="e">
        <f t="shared" ca="1" si="12"/>
        <v>#REF!</v>
      </c>
      <c r="P47" s="18" t="e">
        <f t="shared" ca="1" si="13"/>
        <v>#REF!</v>
      </c>
    </row>
    <row r="48" spans="1:22" x14ac:dyDescent="0.25">
      <c r="A48" s="2"/>
      <c r="B48" s="115"/>
      <c r="C48" s="116"/>
      <c r="D48" s="116"/>
      <c r="E48" s="116"/>
      <c r="F48" s="116"/>
      <c r="G48" s="116"/>
      <c r="H48" s="117"/>
      <c r="I48" s="2"/>
      <c r="J48" s="19">
        <v>0.89583333333333404</v>
      </c>
      <c r="K48" s="20" t="e">
        <f t="shared" ca="1" si="3"/>
        <v>#REF!</v>
      </c>
      <c r="L48" s="21" t="e">
        <f t="shared" ca="1" si="3"/>
        <v>#REF!</v>
      </c>
      <c r="M48" s="21" t="e">
        <f t="shared" ca="1" si="3"/>
        <v>#REF!</v>
      </c>
      <c r="N48" s="18" t="e">
        <f t="shared" ca="1" si="11"/>
        <v>#REF!</v>
      </c>
      <c r="O48" s="18" t="e">
        <f t="shared" ca="1" si="12"/>
        <v>#REF!</v>
      </c>
      <c r="P48" s="18" t="e">
        <f t="shared" ca="1" si="13"/>
        <v>#REF!</v>
      </c>
    </row>
    <row r="49" spans="1:16" x14ac:dyDescent="0.25">
      <c r="A49" s="2"/>
      <c r="B49" s="115"/>
      <c r="C49" s="116"/>
      <c r="D49" s="116"/>
      <c r="E49" s="116"/>
      <c r="F49" s="116"/>
      <c r="G49" s="116"/>
      <c r="H49" s="117"/>
      <c r="I49" s="2"/>
      <c r="J49" s="19">
        <v>0.91666666666666696</v>
      </c>
      <c r="K49" s="20" t="e">
        <f t="shared" ca="1" si="3"/>
        <v>#REF!</v>
      </c>
      <c r="L49" s="21" t="e">
        <f t="shared" ca="1" si="3"/>
        <v>#REF!</v>
      </c>
      <c r="M49" s="21" t="e">
        <f t="shared" ca="1" si="3"/>
        <v>#REF!</v>
      </c>
      <c r="N49" s="18" t="e">
        <f t="shared" ca="1" si="11"/>
        <v>#REF!</v>
      </c>
      <c r="O49" s="18" t="e">
        <f t="shared" ca="1" si="12"/>
        <v>#REF!</v>
      </c>
      <c r="P49" s="18" t="e">
        <f t="shared" ca="1" si="13"/>
        <v>#REF!</v>
      </c>
    </row>
    <row r="50" spans="1:16" x14ac:dyDescent="0.25">
      <c r="A50" s="2"/>
      <c r="B50" s="115"/>
      <c r="C50" s="116"/>
      <c r="D50" s="116"/>
      <c r="E50" s="116"/>
      <c r="F50" s="116"/>
      <c r="G50" s="116"/>
      <c r="H50" s="117"/>
      <c r="I50" s="2"/>
      <c r="J50" s="19">
        <v>0.937500000000001</v>
      </c>
      <c r="K50" s="20" t="e">
        <f t="shared" ca="1" si="3"/>
        <v>#REF!</v>
      </c>
      <c r="L50" s="21" t="e">
        <f t="shared" ca="1" si="3"/>
        <v>#REF!</v>
      </c>
      <c r="M50" s="21" t="e">
        <f t="shared" ca="1" si="3"/>
        <v>#REF!</v>
      </c>
      <c r="N50" s="18" t="e">
        <f t="shared" ca="1" si="11"/>
        <v>#REF!</v>
      </c>
      <c r="O50" s="18" t="e">
        <f t="shared" ca="1" si="12"/>
        <v>#REF!</v>
      </c>
      <c r="P50" s="18" t="e">
        <f t="shared" ca="1" si="13"/>
        <v>#REF!</v>
      </c>
    </row>
    <row r="51" spans="1:16" x14ac:dyDescent="0.25">
      <c r="A51" s="2"/>
      <c r="B51" s="115"/>
      <c r="C51" s="116"/>
      <c r="D51" s="116"/>
      <c r="E51" s="116"/>
      <c r="F51" s="116"/>
      <c r="G51" s="116"/>
      <c r="H51" s="117"/>
      <c r="I51" s="2"/>
      <c r="J51" s="19">
        <v>0.95833333333333404</v>
      </c>
      <c r="K51" s="20" t="e">
        <f t="shared" ca="1" si="3"/>
        <v>#REF!</v>
      </c>
      <c r="L51" s="21" t="e">
        <f t="shared" ca="1" si="3"/>
        <v>#REF!</v>
      </c>
      <c r="M51" s="21" t="e">
        <f t="shared" ca="1" si="3"/>
        <v>#REF!</v>
      </c>
      <c r="N51" s="18" t="e">
        <f t="shared" ca="1" si="11"/>
        <v>#REF!</v>
      </c>
      <c r="O51" s="18" t="e">
        <f t="shared" ca="1" si="12"/>
        <v>#REF!</v>
      </c>
      <c r="P51" s="18" t="e">
        <f t="shared" ca="1" si="13"/>
        <v>#REF!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e">
        <f t="shared" ca="1" si="3"/>
        <v>#REF!</v>
      </c>
      <c r="L52" s="21" t="e">
        <f t="shared" ca="1" si="3"/>
        <v>#REF!</v>
      </c>
      <c r="M52" s="21" t="e">
        <f t="shared" ca="1" si="3"/>
        <v>#REF!</v>
      </c>
      <c r="N52" s="18" t="e">
        <f t="shared" ca="1" si="11"/>
        <v>#REF!</v>
      </c>
      <c r="O52" s="18" t="e">
        <f t="shared" ca="1" si="12"/>
        <v>#REF!</v>
      </c>
      <c r="P52" s="18" t="e">
        <f t="shared" ca="1" si="13"/>
        <v>#REF!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B23:H28">
    <cfRule type="expression" dxfId="56" priority="5">
      <formula>VLOOKUP(DATE(2017,$B$2,B23),feriados,2)&lt;&gt;0</formula>
    </cfRule>
    <cfRule type="cellIs" dxfId="55" priority="6" operator="equal">
      <formula>0</formula>
    </cfRule>
  </conditionalFormatting>
  <conditionalFormatting sqref="K2:K4">
    <cfRule type="expression" dxfId="54" priority="4">
      <formula>$K$4&lt;&gt;""</formula>
    </cfRule>
  </conditionalFormatting>
  <conditionalFormatting sqref="L2:L4">
    <cfRule type="expression" dxfId="53" priority="3">
      <formula>$L$4&lt;&gt;""</formula>
    </cfRule>
  </conditionalFormatting>
  <conditionalFormatting sqref="M2:M4">
    <cfRule type="expression" dxfId="52" priority="2">
      <formula>$M$4&lt;&gt;""</formula>
    </cfRule>
  </conditionalFormatting>
  <conditionalFormatting sqref="K5:M52">
    <cfRule type="expression" dxfId="51" priority="1">
      <formula>YEAR($K$1)&lt;&gt;2018</formula>
    </cfRule>
  </conditionalFormatting>
  <conditionalFormatting sqref="K5:M5">
    <cfRule type="expression" dxfId="50" priority="7">
      <formula>VLOOKUP(K5,#REF!,2,0)="Violeta"</formula>
    </cfRule>
    <cfRule type="expression" dxfId="49" priority="8">
      <formula>VLOOKUP(K5,#REF!,2,0)="Verde"</formula>
    </cfRule>
    <cfRule type="expression" dxfId="48" priority="9">
      <formula>VLOOKUP(K5,#REF!,2,0)="Rosado"</formula>
    </cfRule>
    <cfRule type="expression" dxfId="47" priority="10">
      <formula>VLOOKUP(K5,#REF!,2,0)="Naranja"</formula>
    </cfRule>
    <cfRule type="expression" dxfId="46" priority="11">
      <formula>VLOOKUP(K5,#REF!,2,0)="Lima"</formula>
    </cfRule>
    <cfRule type="expression" dxfId="45" priority="12">
      <formula>VLOOKUP(K5,#REF!,2,0)="Ladrillo"</formula>
    </cfRule>
    <cfRule type="expression" dxfId="44" priority="13">
      <formula>VLOOKUP(K5,#REF!,2,0)="Gris"</formula>
    </cfRule>
    <cfRule type="expression" dxfId="43" priority="14">
      <formula>VLOOKUP(K5,#REF!,2,0)="Fucsia"</formula>
    </cfRule>
    <cfRule type="expression" dxfId="42" priority="15">
      <formula>VLOOKUP(K5,#REF!,2,0)="Celeste"</formula>
    </cfRule>
    <cfRule type="expression" dxfId="41" priority="16">
      <formula>VLOOKUP(K5,#REF!,2,0)="Beige"</formula>
    </cfRule>
    <cfRule type="expression" dxfId="40" priority="17">
      <formula>VLOOKUP(K5,#REF!,2,0)="Aqua"</formula>
    </cfRule>
    <cfRule type="expression" dxfId="39" priority="18">
      <formula>VLOOKUP(K5,#REF!,2,0)="Amarillo"</formula>
    </cfRule>
  </conditionalFormatting>
  <conditionalFormatting sqref="K6:M7">
    <cfRule type="expression" dxfId="38" priority="19">
      <formula>VLOOKUP(K6,#REF!,2,0)="Violeta"</formula>
    </cfRule>
    <cfRule type="expression" dxfId="37" priority="20">
      <formula>VLOOKUP(K6,#REF!,2,0)="Verde"</formula>
    </cfRule>
    <cfRule type="expression" dxfId="36" priority="21">
      <formula>VLOOKUP(K6,#REF!,2,0)="Rosado"</formula>
    </cfRule>
    <cfRule type="expression" dxfId="35" priority="22">
      <formula>VLOOKUP(K6,#REF!,2,0)="Naranja"</formula>
    </cfRule>
    <cfRule type="expression" dxfId="34" priority="23">
      <formula>VLOOKUP(K6,#REF!,2,0)="Lima"</formula>
    </cfRule>
    <cfRule type="expression" dxfId="33" priority="24">
      <formula>VLOOKUP(K6,#REF!,2,0)="Ladrillo"</formula>
    </cfRule>
    <cfRule type="expression" dxfId="32" priority="25">
      <formula>VLOOKUP(K6,#REF!,2,0)="Gris"</formula>
    </cfRule>
    <cfRule type="expression" dxfId="31" priority="26">
      <formula>VLOOKUP(K6,#REF!,2,0)="Fucsia"</formula>
    </cfRule>
    <cfRule type="expression" dxfId="30" priority="27">
      <formula>VLOOKUP(K6,#REF!,2,0)="Celeste"</formula>
    </cfRule>
    <cfRule type="expression" dxfId="29" priority="28">
      <formula>VLOOKUP(K6,#REF!,2,0)="Beige"</formula>
    </cfRule>
    <cfRule type="expression" dxfId="28" priority="29">
      <formula>VLOOKUP(K6,#REF!,2,0)="Aqua"</formula>
    </cfRule>
    <cfRule type="expression" dxfId="27" priority="30">
      <formula>VLOOKUP(K6,#REF!,2,0)="Amarillo"</formula>
    </cfRule>
  </conditionalFormatting>
  <conditionalFormatting sqref="K8:M52">
    <cfRule type="expression" dxfId="26" priority="31">
      <formula>VLOOKUP(K8,#REF!,2,0)="Violeta"</formula>
    </cfRule>
    <cfRule type="expression" dxfId="25" priority="32">
      <formula>VLOOKUP(K8,#REF!,2,0)="Verde"</formula>
    </cfRule>
    <cfRule type="expression" dxfId="24" priority="33">
      <formula>VLOOKUP(K8,#REF!,2,0)="Rosado"</formula>
    </cfRule>
    <cfRule type="expression" dxfId="23" priority="34">
      <formula>VLOOKUP(K8,#REF!,2,0)="Naranja"</formula>
    </cfRule>
    <cfRule type="expression" dxfId="22" priority="35">
      <formula>VLOOKUP(K8,#REF!,2,0)="Lima"</formula>
    </cfRule>
    <cfRule type="expression" dxfId="21" priority="36">
      <formula>VLOOKUP(K8,#REF!,2,0)="Ladrillo"</formula>
    </cfRule>
    <cfRule type="expression" dxfId="20" priority="37">
      <formula>VLOOKUP(K8,#REF!,2,0)="Gris"</formula>
    </cfRule>
    <cfRule type="expression" dxfId="19" priority="38">
      <formula>VLOOKUP(K8,#REF!,2,0)="Fucsia"</formula>
    </cfRule>
    <cfRule type="expression" dxfId="18" priority="39">
      <formula>VLOOKUP(K8,#REF!,2,0)="Celeste"</formula>
    </cfRule>
    <cfRule type="expression" dxfId="17" priority="40">
      <formula>VLOOKUP(K8,#REF!,2,0)="Beige"</formula>
    </cfRule>
    <cfRule type="expression" dxfId="16" priority="41">
      <formula>VLOOKUP(K8,#REF!,2,0)="Aqua"</formula>
    </cfRule>
    <cfRule type="expression" dxfId="15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53"/>
  <sheetViews>
    <sheetView showGridLines="0" zoomScaleNormal="100" workbookViewId="0">
      <pane xSplit="10" ySplit="4" topLeftCell="AG21" activePane="bottomRight" state="frozen"/>
      <selection activeCell="B4" sqref="B4:J4"/>
      <selection pane="topRight" activeCell="B4" sqref="B4:J4"/>
      <selection pane="bottomLeft" activeCell="B4" sqref="B4:J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144" t="s">
        <v>35</v>
      </c>
      <c r="E1" s="144"/>
      <c r="F1" s="144"/>
      <c r="G1" s="144"/>
      <c r="H1" s="144"/>
      <c r="I1" s="144"/>
      <c r="J1" s="145"/>
      <c r="K1" s="35">
        <v>43252</v>
      </c>
      <c r="L1" s="35">
        <v>43253</v>
      </c>
      <c r="M1" s="35">
        <v>43254</v>
      </c>
      <c r="N1" s="35">
        <v>43255</v>
      </c>
      <c r="O1" s="35">
        <v>43256</v>
      </c>
      <c r="P1" s="35">
        <v>43257</v>
      </c>
      <c r="Q1" s="35">
        <v>43258</v>
      </c>
      <c r="R1" s="35">
        <v>43259</v>
      </c>
      <c r="S1" s="35">
        <v>43260</v>
      </c>
      <c r="T1" s="35">
        <v>43261</v>
      </c>
      <c r="U1" s="35">
        <v>43262</v>
      </c>
      <c r="V1" s="35">
        <v>43263</v>
      </c>
      <c r="W1" s="35">
        <v>43264</v>
      </c>
      <c r="X1" s="35">
        <v>43265</v>
      </c>
      <c r="Y1" s="35">
        <v>43266</v>
      </c>
      <c r="Z1" s="35">
        <v>43267</v>
      </c>
      <c r="AA1" s="35">
        <v>43268</v>
      </c>
      <c r="AB1" s="35">
        <v>43269</v>
      </c>
      <c r="AC1" s="35">
        <v>43270</v>
      </c>
      <c r="AD1" s="35">
        <v>43271</v>
      </c>
      <c r="AE1" s="35">
        <v>43272</v>
      </c>
      <c r="AF1" s="35">
        <v>43273</v>
      </c>
      <c r="AG1" s="35">
        <v>43274</v>
      </c>
      <c r="AH1" s="35">
        <v>43275</v>
      </c>
      <c r="AI1" s="35">
        <v>43276</v>
      </c>
      <c r="AJ1" s="35">
        <v>43277</v>
      </c>
      <c r="AK1" s="35">
        <v>43278</v>
      </c>
      <c r="AL1" s="35">
        <v>43279</v>
      </c>
      <c r="AM1" s="35">
        <v>43280</v>
      </c>
      <c r="AN1" s="35">
        <v>43281</v>
      </c>
    </row>
    <row r="2" spans="1:40" ht="36" customHeight="1" x14ac:dyDescent="0.4">
      <c r="A2" s="32"/>
      <c r="B2" s="146" t="s">
        <v>36</v>
      </c>
      <c r="C2" s="147"/>
      <c r="D2" s="150" t="s">
        <v>24</v>
      </c>
      <c r="E2" s="151"/>
      <c r="F2" s="151"/>
      <c r="G2" s="151"/>
      <c r="H2" s="151"/>
      <c r="I2" s="151"/>
      <c r="J2" s="152"/>
      <c r="K2" s="36" t="s">
        <v>37</v>
      </c>
      <c r="L2" s="36" t="s">
        <v>38</v>
      </c>
      <c r="M2" s="37" t="s">
        <v>39</v>
      </c>
      <c r="N2" s="36" t="s">
        <v>40</v>
      </c>
      <c r="O2" s="36" t="s">
        <v>41</v>
      </c>
      <c r="P2" s="36" t="s">
        <v>42</v>
      </c>
      <c r="Q2" s="36" t="s">
        <v>43</v>
      </c>
      <c r="R2" s="36" t="s">
        <v>44</v>
      </c>
      <c r="S2" s="36" t="s">
        <v>45</v>
      </c>
      <c r="T2" s="37" t="s">
        <v>46</v>
      </c>
      <c r="U2" s="36" t="s">
        <v>47</v>
      </c>
      <c r="V2" s="36" t="s">
        <v>48</v>
      </c>
      <c r="W2" s="36" t="s">
        <v>49</v>
      </c>
      <c r="X2" s="36" t="s">
        <v>50</v>
      </c>
      <c r="Y2" s="36" t="s">
        <v>51</v>
      </c>
      <c r="Z2" s="36" t="s">
        <v>52</v>
      </c>
      <c r="AA2" s="37" t="s">
        <v>53</v>
      </c>
      <c r="AB2" s="36" t="s">
        <v>54</v>
      </c>
      <c r="AC2" s="36" t="s">
        <v>55</v>
      </c>
      <c r="AD2" s="36" t="s">
        <v>56</v>
      </c>
      <c r="AE2" s="36" t="s">
        <v>57</v>
      </c>
      <c r="AF2" s="36" t="s">
        <v>58</v>
      </c>
      <c r="AG2" s="36" t="s">
        <v>59</v>
      </c>
      <c r="AH2" s="37" t="s">
        <v>60</v>
      </c>
      <c r="AI2" s="36" t="s">
        <v>61</v>
      </c>
      <c r="AJ2" s="36" t="s">
        <v>62</v>
      </c>
      <c r="AK2" s="36" t="s">
        <v>63</v>
      </c>
      <c r="AL2" s="36" t="s">
        <v>64</v>
      </c>
      <c r="AM2" s="36" t="s">
        <v>65</v>
      </c>
      <c r="AN2" s="36" t="s">
        <v>66</v>
      </c>
    </row>
    <row r="3" spans="1:40" ht="15" customHeight="1" x14ac:dyDescent="0.25">
      <c r="A3" s="32"/>
      <c r="B3" s="148"/>
      <c r="C3" s="149"/>
      <c r="D3" s="153"/>
      <c r="E3" s="154"/>
      <c r="F3" s="154"/>
      <c r="G3" s="154"/>
      <c r="H3" s="154"/>
      <c r="I3" s="154"/>
      <c r="J3" s="155"/>
      <c r="K3" s="38" t="s">
        <v>67</v>
      </c>
      <c r="L3" s="38" t="s">
        <v>68</v>
      </c>
      <c r="M3" s="38" t="s">
        <v>69</v>
      </c>
      <c r="N3" s="38" t="s">
        <v>70</v>
      </c>
      <c r="O3" s="38" t="s">
        <v>71</v>
      </c>
      <c r="P3" s="38" t="s">
        <v>72</v>
      </c>
      <c r="Q3" s="38" t="s">
        <v>73</v>
      </c>
      <c r="R3" s="38" t="s">
        <v>74</v>
      </c>
      <c r="S3" s="38" t="s">
        <v>75</v>
      </c>
      <c r="T3" s="38" t="s">
        <v>76</v>
      </c>
      <c r="U3" s="38" t="s">
        <v>77</v>
      </c>
      <c r="V3" s="38" t="s">
        <v>78</v>
      </c>
      <c r="W3" s="38" t="s">
        <v>79</v>
      </c>
      <c r="X3" s="38" t="s">
        <v>80</v>
      </c>
      <c r="Y3" s="38" t="s">
        <v>81</v>
      </c>
      <c r="Z3" s="38" t="s">
        <v>82</v>
      </c>
      <c r="AA3" s="38" t="s">
        <v>83</v>
      </c>
      <c r="AB3" s="38" t="s">
        <v>84</v>
      </c>
      <c r="AC3" s="38" t="s">
        <v>85</v>
      </c>
      <c r="AD3" s="38" t="s">
        <v>86</v>
      </c>
      <c r="AE3" s="38" t="s">
        <v>87</v>
      </c>
      <c r="AF3" s="38" t="s">
        <v>88</v>
      </c>
      <c r="AG3" s="38" t="s">
        <v>89</v>
      </c>
      <c r="AH3" s="38" t="s">
        <v>90</v>
      </c>
      <c r="AI3" s="38" t="s">
        <v>91</v>
      </c>
      <c r="AJ3" s="38" t="s">
        <v>92</v>
      </c>
      <c r="AK3" s="38" t="s">
        <v>93</v>
      </c>
      <c r="AL3" s="38" t="s">
        <v>94</v>
      </c>
      <c r="AM3" s="38" t="s">
        <v>95</v>
      </c>
      <c r="AN3" s="38" t="s">
        <v>96</v>
      </c>
    </row>
    <row r="4" spans="1:40" ht="14.25" customHeight="1" x14ac:dyDescent="0.25">
      <c r="A4" s="32"/>
      <c r="B4" s="136" t="s">
        <v>3</v>
      </c>
      <c r="C4" s="136"/>
      <c r="D4" s="136"/>
      <c r="E4" s="136"/>
      <c r="F4" s="136"/>
      <c r="G4" s="136"/>
      <c r="H4" s="136"/>
      <c r="I4" s="136"/>
      <c r="J4" s="137"/>
      <c r="K4" s="52" t="str">
        <f t="shared" ref="K4:AN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/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1"/>
      <c r="Z21" s="114" t="s">
        <v>185</v>
      </c>
      <c r="AA21" s="42"/>
      <c r="AB21" s="42"/>
      <c r="AC21" s="42"/>
      <c r="AD21" s="42"/>
      <c r="AE21" s="42"/>
      <c r="AF21" s="42"/>
      <c r="AG21" s="114" t="s">
        <v>198</v>
      </c>
      <c r="AH21" s="42"/>
      <c r="AI21" s="42"/>
      <c r="AJ21" s="42"/>
      <c r="AK21" s="42"/>
      <c r="AL21" s="42"/>
      <c r="AM21" s="42"/>
      <c r="AN21" s="42"/>
    </row>
    <row r="22" spans="1:40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</row>
    <row r="23" spans="1:40" x14ac:dyDescent="0.25">
      <c r="A23" s="32"/>
      <c r="B23" s="44"/>
      <c r="C23" s="49"/>
      <c r="D23" s="49"/>
      <c r="E23" s="49"/>
      <c r="F23" s="49"/>
      <c r="G23" s="45">
        <v>1</v>
      </c>
      <c r="H23" s="45">
        <v>2</v>
      </c>
      <c r="I23" s="32"/>
      <c r="J23" s="39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1"/>
      <c r="Z23" s="42"/>
      <c r="AA23" s="42"/>
      <c r="AB23" s="42"/>
      <c r="AC23" s="42"/>
      <c r="AD23" s="42"/>
      <c r="AE23" s="42"/>
      <c r="AF23" s="114" t="s">
        <v>197</v>
      </c>
      <c r="AG23" s="42"/>
      <c r="AH23" s="42"/>
      <c r="AI23" s="42"/>
      <c r="AJ23" s="42"/>
      <c r="AK23" s="42"/>
      <c r="AL23" s="42"/>
      <c r="AM23" s="42"/>
      <c r="AN23" s="42"/>
    </row>
    <row r="24" spans="1:40" x14ac:dyDescent="0.25">
      <c r="A24" s="32"/>
      <c r="B24" s="50">
        <v>3</v>
      </c>
      <c r="C24" s="45">
        <v>4</v>
      </c>
      <c r="D24" s="45">
        <v>5</v>
      </c>
      <c r="E24" s="45">
        <v>6</v>
      </c>
      <c r="F24" s="45">
        <v>7</v>
      </c>
      <c r="G24" s="45">
        <v>8</v>
      </c>
      <c r="H24" s="45">
        <v>9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</row>
    <row r="25" spans="1:40" ht="60" x14ac:dyDescent="0.25">
      <c r="A25" s="32"/>
      <c r="B25" s="50">
        <v>10</v>
      </c>
      <c r="C25" s="45">
        <v>11</v>
      </c>
      <c r="D25" s="45">
        <v>12</v>
      </c>
      <c r="E25" s="45">
        <v>13</v>
      </c>
      <c r="F25" s="45">
        <v>14</v>
      </c>
      <c r="G25" s="45">
        <v>15</v>
      </c>
      <c r="H25" s="45">
        <v>16</v>
      </c>
      <c r="I25" s="32"/>
      <c r="J25" s="39">
        <v>0.41666666666666702</v>
      </c>
      <c r="K25" s="113" t="s">
        <v>189</v>
      </c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113" t="s">
        <v>190</v>
      </c>
      <c r="X25" s="41"/>
      <c r="Y25" s="41"/>
      <c r="Z25" s="41"/>
      <c r="AA25" s="113"/>
      <c r="AB25" s="113" t="s">
        <v>192</v>
      </c>
      <c r="AC25" s="41"/>
      <c r="AD25" s="41"/>
      <c r="AE25" s="113" t="s">
        <v>194</v>
      </c>
      <c r="AF25" s="41"/>
      <c r="AG25" s="41"/>
      <c r="AH25" s="41"/>
      <c r="AI25" s="41"/>
      <c r="AJ25" s="41"/>
      <c r="AK25" s="41"/>
      <c r="AL25" s="41"/>
      <c r="AM25" s="41"/>
      <c r="AN25" s="41"/>
    </row>
    <row r="26" spans="1:40" x14ac:dyDescent="0.25">
      <c r="A26" s="32"/>
      <c r="B26" s="50">
        <v>17</v>
      </c>
      <c r="C26" s="45">
        <v>18</v>
      </c>
      <c r="D26" s="45">
        <v>19</v>
      </c>
      <c r="E26" s="45">
        <v>20</v>
      </c>
      <c r="F26" s="45">
        <v>21</v>
      </c>
      <c r="G26" s="45">
        <v>22</v>
      </c>
      <c r="H26" s="45">
        <v>23</v>
      </c>
      <c r="I26" s="32"/>
      <c r="J26" s="39">
        <v>0.4375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</row>
    <row r="27" spans="1:40" ht="30" x14ac:dyDescent="0.25">
      <c r="A27" s="32"/>
      <c r="B27" s="50">
        <v>24</v>
      </c>
      <c r="C27" s="45">
        <v>25</v>
      </c>
      <c r="D27" s="45">
        <v>26</v>
      </c>
      <c r="E27" s="45">
        <v>27</v>
      </c>
      <c r="F27" s="45">
        <v>28</v>
      </c>
      <c r="G27" s="45">
        <v>29</v>
      </c>
      <c r="H27" s="45">
        <v>30</v>
      </c>
      <c r="I27" s="32"/>
      <c r="J27" s="39">
        <v>0.45833333333333298</v>
      </c>
      <c r="K27" s="113" t="s">
        <v>182</v>
      </c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113" t="s">
        <v>181</v>
      </c>
      <c r="AC27" s="41"/>
      <c r="AD27" s="41"/>
      <c r="AE27" s="113" t="s">
        <v>195</v>
      </c>
      <c r="AF27" s="41"/>
      <c r="AG27" s="41"/>
      <c r="AH27" s="41"/>
      <c r="AI27" s="41"/>
      <c r="AJ27" s="41"/>
      <c r="AK27" s="41"/>
      <c r="AL27" s="41"/>
      <c r="AM27" s="41"/>
      <c r="AN27" s="41"/>
    </row>
    <row r="28" spans="1:40" ht="30" x14ac:dyDescent="0.25">
      <c r="A28" s="32"/>
      <c r="B28" s="51"/>
      <c r="C28" s="49"/>
      <c r="D28" s="49"/>
      <c r="E28" s="49"/>
      <c r="F28" s="49"/>
      <c r="G28" s="49"/>
      <c r="H28" s="49"/>
      <c r="I28" s="32"/>
      <c r="J28" s="39">
        <v>0.47916666666666702</v>
      </c>
      <c r="K28" s="113" t="s">
        <v>183</v>
      </c>
      <c r="L28" s="113"/>
      <c r="M28" s="41"/>
      <c r="N28" s="113" t="s">
        <v>181</v>
      </c>
      <c r="O28" s="113" t="s">
        <v>181</v>
      </c>
      <c r="P28" s="113" t="s">
        <v>181</v>
      </c>
      <c r="Q28" s="113" t="s">
        <v>181</v>
      </c>
      <c r="R28" s="113" t="s">
        <v>181</v>
      </c>
      <c r="S28" s="41"/>
      <c r="T28" s="41"/>
      <c r="U28" s="41"/>
      <c r="V28" s="113" t="s">
        <v>181</v>
      </c>
      <c r="W28" s="41"/>
      <c r="X28" s="113" t="s">
        <v>181</v>
      </c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</row>
    <row r="29" spans="1:40" ht="30" x14ac:dyDescent="0.25">
      <c r="A29" s="32"/>
      <c r="B29" s="46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113" t="s">
        <v>191</v>
      </c>
      <c r="Z29" s="113" t="s">
        <v>186</v>
      </c>
      <c r="AA29" s="41"/>
      <c r="AB29" s="41"/>
      <c r="AC29" s="113" t="s">
        <v>181</v>
      </c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</row>
    <row r="30" spans="1:40" x14ac:dyDescent="0.25">
      <c r="A30" s="32"/>
      <c r="B30" s="156" t="s">
        <v>97</v>
      </c>
      <c r="C30" s="157"/>
      <c r="D30" s="157"/>
      <c r="E30" s="157"/>
      <c r="F30" s="157"/>
      <c r="G30" s="157"/>
      <c r="H30" s="158"/>
      <c r="I30" s="32"/>
      <c r="J30" s="39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ht="30" x14ac:dyDescent="0.25">
      <c r="A31" s="32"/>
      <c r="B31" s="141"/>
      <c r="C31" s="142"/>
      <c r="D31" s="142"/>
      <c r="E31" s="142"/>
      <c r="F31" s="142"/>
      <c r="G31" s="142"/>
      <c r="H31" s="143"/>
      <c r="I31" s="32"/>
      <c r="J31" s="39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114" t="s">
        <v>193</v>
      </c>
      <c r="AC31" s="114"/>
      <c r="AD31" s="42"/>
      <c r="AE31" s="42"/>
      <c r="AF31" s="114" t="s">
        <v>181</v>
      </c>
      <c r="AG31" s="42"/>
      <c r="AH31" s="42"/>
      <c r="AI31" s="114" t="s">
        <v>181</v>
      </c>
      <c r="AJ31" s="42"/>
      <c r="AK31" s="42"/>
      <c r="AL31" s="42"/>
      <c r="AM31" s="42"/>
      <c r="AN31" s="42"/>
    </row>
    <row r="32" spans="1:40" ht="30" x14ac:dyDescent="0.25">
      <c r="A32" s="32"/>
      <c r="B32" s="141"/>
      <c r="C32" s="142"/>
      <c r="D32" s="142"/>
      <c r="E32" s="142"/>
      <c r="F32" s="142"/>
      <c r="G32" s="142"/>
      <c r="H32" s="143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114" t="s">
        <v>184</v>
      </c>
      <c r="V32" s="42"/>
      <c r="W32" s="113" t="s">
        <v>181</v>
      </c>
      <c r="X32" s="42"/>
      <c r="Y32" s="114" t="s">
        <v>181</v>
      </c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</row>
    <row r="33" spans="1:40" x14ac:dyDescent="0.25">
      <c r="A33" s="32"/>
      <c r="B33" s="141"/>
      <c r="C33" s="142"/>
      <c r="D33" s="142"/>
      <c r="E33" s="142"/>
      <c r="F33" s="142"/>
      <c r="G33" s="142"/>
      <c r="H33" s="143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114" t="s">
        <v>188</v>
      </c>
      <c r="AC33" s="42"/>
      <c r="AD33" s="42"/>
      <c r="AE33" s="42" t="s">
        <v>196</v>
      </c>
      <c r="AF33" s="42"/>
      <c r="AG33" s="42"/>
      <c r="AH33" s="42"/>
      <c r="AI33" s="42"/>
      <c r="AJ33" s="42"/>
      <c r="AK33" s="42"/>
      <c r="AL33" s="42"/>
      <c r="AM33" s="42"/>
      <c r="AN33" s="42"/>
    </row>
    <row r="34" spans="1:40" x14ac:dyDescent="0.25">
      <c r="A34" s="32"/>
      <c r="B34" s="141"/>
      <c r="C34" s="142"/>
      <c r="D34" s="142"/>
      <c r="E34" s="142"/>
      <c r="F34" s="142"/>
      <c r="G34" s="142"/>
      <c r="H34" s="143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</row>
    <row r="35" spans="1:40" x14ac:dyDescent="0.25">
      <c r="A35" s="32"/>
      <c r="B35" s="141"/>
      <c r="C35" s="142"/>
      <c r="D35" s="142"/>
      <c r="E35" s="142"/>
      <c r="F35" s="142"/>
      <c r="G35" s="142"/>
      <c r="H35" s="143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</row>
    <row r="36" spans="1:40" x14ac:dyDescent="0.25">
      <c r="A36" s="32"/>
      <c r="B36" s="141"/>
      <c r="C36" s="142"/>
      <c r="D36" s="142"/>
      <c r="E36" s="142"/>
      <c r="F36" s="142"/>
      <c r="G36" s="142"/>
      <c r="H36" s="143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</row>
    <row r="37" spans="1:40" x14ac:dyDescent="0.25">
      <c r="A37" s="32"/>
      <c r="B37" s="141"/>
      <c r="C37" s="142"/>
      <c r="D37" s="142"/>
      <c r="E37" s="142"/>
      <c r="F37" s="142"/>
      <c r="G37" s="142"/>
      <c r="H37" s="143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</row>
    <row r="38" spans="1:40" x14ac:dyDescent="0.25">
      <c r="A38" s="32"/>
      <c r="B38" s="141"/>
      <c r="C38" s="142"/>
      <c r="D38" s="142"/>
      <c r="E38" s="142"/>
      <c r="F38" s="142"/>
      <c r="G38" s="142"/>
      <c r="H38" s="143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</row>
    <row r="39" spans="1:40" x14ac:dyDescent="0.25">
      <c r="A39" s="32"/>
      <c r="B39" s="141"/>
      <c r="C39" s="142"/>
      <c r="D39" s="142"/>
      <c r="E39" s="142"/>
      <c r="F39" s="142"/>
      <c r="G39" s="142"/>
      <c r="H39" s="143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114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</row>
    <row r="40" spans="1:40" x14ac:dyDescent="0.25">
      <c r="A40" s="32"/>
      <c r="B40" s="141"/>
      <c r="C40" s="142"/>
      <c r="D40" s="142"/>
      <c r="E40" s="142"/>
      <c r="F40" s="142"/>
      <c r="G40" s="142"/>
      <c r="H40" s="143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</row>
    <row r="41" spans="1:40" x14ac:dyDescent="0.25">
      <c r="A41" s="32"/>
      <c r="B41" s="141"/>
      <c r="C41" s="142"/>
      <c r="D41" s="142"/>
      <c r="E41" s="142"/>
      <c r="F41" s="142"/>
      <c r="G41" s="142"/>
      <c r="H41" s="143"/>
      <c r="I41" s="32"/>
      <c r="J41" s="39">
        <v>0.75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</row>
    <row r="42" spans="1:40" x14ac:dyDescent="0.25">
      <c r="A42" s="32"/>
      <c r="B42" s="141"/>
      <c r="C42" s="142"/>
      <c r="D42" s="142"/>
      <c r="E42" s="142"/>
      <c r="F42" s="142"/>
      <c r="G42" s="142"/>
      <c r="H42" s="143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</row>
    <row r="43" spans="1:40" x14ac:dyDescent="0.25">
      <c r="A43" s="32"/>
      <c r="B43" s="141"/>
      <c r="C43" s="142"/>
      <c r="D43" s="142"/>
      <c r="E43" s="142"/>
      <c r="F43" s="142"/>
      <c r="G43" s="142"/>
      <c r="H43" s="143"/>
      <c r="I43" s="32"/>
      <c r="J43" s="39">
        <v>0.79166666666666696</v>
      </c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</row>
    <row r="44" spans="1:40" x14ac:dyDescent="0.25">
      <c r="A44" s="32"/>
      <c r="B44" s="141"/>
      <c r="C44" s="142"/>
      <c r="D44" s="142"/>
      <c r="E44" s="142"/>
      <c r="F44" s="142"/>
      <c r="G44" s="142"/>
      <c r="H44" s="143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</row>
    <row r="45" spans="1:40" ht="30" x14ac:dyDescent="0.25">
      <c r="A45" s="32"/>
      <c r="B45" s="141"/>
      <c r="C45" s="142"/>
      <c r="D45" s="142"/>
      <c r="E45" s="142"/>
      <c r="F45" s="142"/>
      <c r="G45" s="142"/>
      <c r="H45" s="143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114" t="s">
        <v>187</v>
      </c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</row>
    <row r="46" spans="1:40" x14ac:dyDescent="0.25">
      <c r="A46" s="32"/>
      <c r="B46" s="141"/>
      <c r="C46" s="142"/>
      <c r="D46" s="142"/>
      <c r="E46" s="142"/>
      <c r="F46" s="142"/>
      <c r="G46" s="142"/>
      <c r="H46" s="143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</row>
    <row r="47" spans="1:40" x14ac:dyDescent="0.25">
      <c r="A47" s="32"/>
      <c r="B47" s="141"/>
      <c r="C47" s="142"/>
      <c r="D47" s="142"/>
      <c r="E47" s="142"/>
      <c r="F47" s="142"/>
      <c r="G47" s="142"/>
      <c r="H47" s="143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</row>
    <row r="48" spans="1:40" x14ac:dyDescent="0.25">
      <c r="A48" s="32"/>
      <c r="B48" s="141"/>
      <c r="C48" s="142"/>
      <c r="D48" s="142"/>
      <c r="E48" s="142"/>
      <c r="F48" s="142"/>
      <c r="G48" s="142"/>
      <c r="H48" s="143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</row>
    <row r="49" spans="1:40" x14ac:dyDescent="0.25">
      <c r="A49" s="32"/>
      <c r="B49" s="141"/>
      <c r="C49" s="142"/>
      <c r="D49" s="142"/>
      <c r="E49" s="142"/>
      <c r="F49" s="142"/>
      <c r="G49" s="142"/>
      <c r="H49" s="143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</row>
    <row r="50" spans="1:40" x14ac:dyDescent="0.25">
      <c r="A50" s="32"/>
      <c r="B50" s="141"/>
      <c r="C50" s="142"/>
      <c r="D50" s="142"/>
      <c r="E50" s="142"/>
      <c r="F50" s="142"/>
      <c r="G50" s="142"/>
      <c r="H50" s="143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</row>
    <row r="51" spans="1:40" x14ac:dyDescent="0.25">
      <c r="A51" s="32"/>
      <c r="B51" s="141"/>
      <c r="C51" s="142"/>
      <c r="D51" s="142"/>
      <c r="E51" s="142"/>
      <c r="F51" s="142"/>
      <c r="G51" s="142"/>
      <c r="H51" s="143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</row>
    <row r="52" spans="1:40" x14ac:dyDescent="0.25">
      <c r="A52" s="32"/>
      <c r="B52" s="46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</row>
    <row r="53" spans="1:40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14" priority="2">
      <formula>K$4&lt;&gt;""</formula>
    </cfRule>
  </conditionalFormatting>
  <conditionalFormatting sqref="B23:H28">
    <cfRule type="expression" dxfId="13" priority="1">
      <formula>VLOOKUP(DATE(2018,6,B23),feriados,2)&lt;&gt;0</formula>
    </cfRule>
  </conditionalFormatting>
  <hyperlinks>
    <hyperlink ref="B4:I4" r:id="rId1" display="¿Tienes una consulta o comentario?"/>
    <hyperlink ref="G23" location="Jun!K2" display="Jun!K2"/>
    <hyperlink ref="H23" location="Jun!L2" display="Jun!L2"/>
    <hyperlink ref="B24" location="Jun!M2" display="Jun!M2"/>
    <hyperlink ref="C24" location="Jun!N2" display="Jun!N2"/>
    <hyperlink ref="D24" location="Jun!O2" display="Jun!O2"/>
    <hyperlink ref="E24" location="Jun!P2" display="Jun!P2"/>
    <hyperlink ref="F24" location="Jun!Q2" display="Jun!Q2"/>
    <hyperlink ref="G24" location="Jun!R2" display="Jun!R2"/>
    <hyperlink ref="H24" location="Jun!S2" display="Jun!S2"/>
    <hyperlink ref="B25" location="Jun!T2" display="Jun!T2"/>
    <hyperlink ref="C25" location="Jun!U2" display="Jun!U2"/>
    <hyperlink ref="D25" location="Jun!V2" display="Jun!V2"/>
    <hyperlink ref="E25" location="Jun!W2" display="Jun!W2"/>
    <hyperlink ref="F25" location="Jun!X2" display="Jun!X2"/>
    <hyperlink ref="G25" location="Jun!Y2" display="Jun!Y2"/>
    <hyperlink ref="H25" location="Jun!Z2" display="Jun!Z2"/>
    <hyperlink ref="B26" location="Jun!AA2" display="Jun!AA2"/>
    <hyperlink ref="C26" location="Jun!AB2" display="Jun!AB2"/>
    <hyperlink ref="D26" location="Jun!AC2" display="Jun!AC2"/>
    <hyperlink ref="E26" location="Jun!AD2" display="Jun!AD2"/>
    <hyperlink ref="F26" location="Jun!AE2" display="Jun!AE2"/>
    <hyperlink ref="G26" location="Jun!AF2" display="Jun!AF2"/>
    <hyperlink ref="H26" location="Jun!AG2" display="Jun!AG2"/>
    <hyperlink ref="B27" location="Jun!AH2" display="Jun!AH2"/>
    <hyperlink ref="C27" location="Jun!AI2" display="Jun!AI2"/>
    <hyperlink ref="D27" location="Jun!AJ2" display="Jun!AJ2"/>
    <hyperlink ref="E27" location="Jun!AK2" display="Jun!AK2"/>
    <hyperlink ref="F27" location="Jun!AL2" display="Jun!AL2"/>
    <hyperlink ref="G27" location="Jun!AM2" display="Jun!AM2"/>
    <hyperlink ref="H27" location="Jun!AN2" display="Jun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tabSelected="1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56" customFormat="1" ht="52.5" customHeight="1" x14ac:dyDescent="0.5">
      <c r="B1" s="54" t="s">
        <v>98</v>
      </c>
      <c r="C1" s="55"/>
      <c r="D1" s="55"/>
      <c r="E1" s="55"/>
      <c r="F1" s="55"/>
      <c r="G1" s="55"/>
      <c r="H1" s="55"/>
      <c r="AM1" s="160" t="s">
        <v>3</v>
      </c>
      <c r="AN1" s="160"/>
      <c r="AO1" s="160"/>
      <c r="AP1" s="160"/>
      <c r="AQ1" s="160"/>
      <c r="AR1" s="160"/>
      <c r="AS1" s="160"/>
      <c r="AT1" s="160"/>
      <c r="AU1" s="160"/>
      <c r="AV1" s="160"/>
      <c r="AW1" s="160"/>
    </row>
    <row r="2" spans="2:49" ht="9" customHeight="1" x14ac:dyDescent="0.25">
      <c r="B2" s="55"/>
      <c r="C2" s="55"/>
      <c r="D2" s="55"/>
      <c r="E2" s="55"/>
      <c r="F2" s="55"/>
      <c r="G2" s="55"/>
      <c r="H2" s="55"/>
    </row>
    <row r="3" spans="2:49" ht="6" customHeight="1" x14ac:dyDescent="0.25"/>
    <row r="4" spans="2:49" ht="21" x14ac:dyDescent="0.25">
      <c r="B4" s="57">
        <v>1</v>
      </c>
      <c r="C4" s="159" t="s">
        <v>18</v>
      </c>
      <c r="D4" s="159"/>
      <c r="E4" s="159"/>
      <c r="F4" s="159"/>
      <c r="G4" s="159"/>
      <c r="H4" s="159"/>
      <c r="J4" s="57">
        <v>2</v>
      </c>
      <c r="K4" s="159" t="s">
        <v>19</v>
      </c>
      <c r="L4" s="159"/>
      <c r="M4" s="159"/>
      <c r="N4" s="159"/>
      <c r="O4" s="159"/>
      <c r="P4" s="159"/>
      <c r="R4" s="57">
        <v>3</v>
      </c>
      <c r="S4" s="159" t="s">
        <v>20</v>
      </c>
      <c r="T4" s="159"/>
      <c r="U4" s="159"/>
      <c r="V4" s="159"/>
      <c r="W4" s="159"/>
      <c r="X4" s="159"/>
      <c r="Z4" s="57">
        <v>4</v>
      </c>
      <c r="AA4" s="159" t="s">
        <v>22</v>
      </c>
      <c r="AB4" s="159"/>
      <c r="AC4" s="159"/>
      <c r="AD4" s="159"/>
      <c r="AE4" s="159"/>
      <c r="AF4" s="159"/>
      <c r="AH4" s="57">
        <v>5</v>
      </c>
      <c r="AI4" s="159" t="s">
        <v>23</v>
      </c>
      <c r="AJ4" s="159"/>
      <c r="AK4" s="159"/>
      <c r="AL4" s="159"/>
      <c r="AM4" s="159"/>
      <c r="AN4" s="159"/>
      <c r="AP4" s="57">
        <v>6</v>
      </c>
      <c r="AQ4" s="159" t="s">
        <v>24</v>
      </c>
      <c r="AR4" s="159"/>
      <c r="AS4" s="159"/>
      <c r="AT4" s="159"/>
      <c r="AU4" s="159"/>
      <c r="AV4" s="159"/>
    </row>
    <row r="5" spans="2:49" ht="4.5" customHeight="1" x14ac:dyDescent="0.25"/>
    <row r="6" spans="2:49" x14ac:dyDescent="0.25">
      <c r="B6" s="43" t="s">
        <v>4</v>
      </c>
      <c r="C6" s="43" t="s">
        <v>5</v>
      </c>
      <c r="D6" s="43" t="s">
        <v>6</v>
      </c>
      <c r="E6" s="43" t="s">
        <v>6</v>
      </c>
      <c r="F6" s="43" t="s">
        <v>7</v>
      </c>
      <c r="G6" s="43" t="s">
        <v>8</v>
      </c>
      <c r="H6" s="43" t="s">
        <v>9</v>
      </c>
      <c r="J6" s="43" t="s">
        <v>4</v>
      </c>
      <c r="K6" s="43" t="s">
        <v>5</v>
      </c>
      <c r="L6" s="43" t="s">
        <v>6</v>
      </c>
      <c r="M6" s="43" t="s">
        <v>6</v>
      </c>
      <c r="N6" s="43" t="s">
        <v>7</v>
      </c>
      <c r="O6" s="43" t="s">
        <v>8</v>
      </c>
      <c r="P6" s="43" t="s">
        <v>9</v>
      </c>
      <c r="R6" s="43" t="s">
        <v>4</v>
      </c>
      <c r="S6" s="43" t="s">
        <v>5</v>
      </c>
      <c r="T6" s="43" t="s">
        <v>6</v>
      </c>
      <c r="U6" s="43" t="s">
        <v>6</v>
      </c>
      <c r="V6" s="43" t="s">
        <v>7</v>
      </c>
      <c r="W6" s="43" t="s">
        <v>8</v>
      </c>
      <c r="X6" s="43" t="s">
        <v>9</v>
      </c>
      <c r="Z6" s="43" t="s">
        <v>4</v>
      </c>
      <c r="AA6" s="43" t="s">
        <v>5</v>
      </c>
      <c r="AB6" s="43" t="s">
        <v>6</v>
      </c>
      <c r="AC6" s="43" t="s">
        <v>6</v>
      </c>
      <c r="AD6" s="43" t="s">
        <v>7</v>
      </c>
      <c r="AE6" s="43" t="s">
        <v>8</v>
      </c>
      <c r="AF6" s="43" t="s">
        <v>9</v>
      </c>
      <c r="AH6" s="43" t="s">
        <v>4</v>
      </c>
      <c r="AI6" s="43" t="s">
        <v>5</v>
      </c>
      <c r="AJ6" s="43" t="s">
        <v>6</v>
      </c>
      <c r="AK6" s="43" t="s">
        <v>6</v>
      </c>
      <c r="AL6" s="43" t="s">
        <v>7</v>
      </c>
      <c r="AM6" s="43" t="s">
        <v>8</v>
      </c>
      <c r="AN6" s="43" t="s">
        <v>9</v>
      </c>
      <c r="AP6" s="43" t="s">
        <v>4</v>
      </c>
      <c r="AQ6" s="43" t="s">
        <v>5</v>
      </c>
      <c r="AR6" s="43" t="s">
        <v>6</v>
      </c>
      <c r="AS6" s="43" t="s">
        <v>6</v>
      </c>
      <c r="AT6" s="43" t="s">
        <v>7</v>
      </c>
      <c r="AU6" s="43" t="s">
        <v>8</v>
      </c>
      <c r="AV6" s="43" t="s">
        <v>9</v>
      </c>
    </row>
    <row r="7" spans="2:49" x14ac:dyDescent="0.25">
      <c r="B7" s="44"/>
      <c r="C7" s="41">
        <v>1</v>
      </c>
      <c r="D7" s="41">
        <v>2</v>
      </c>
      <c r="E7" s="41">
        <v>3</v>
      </c>
      <c r="F7" s="41">
        <v>4</v>
      </c>
      <c r="G7" s="41">
        <v>5</v>
      </c>
      <c r="H7" s="41">
        <v>6</v>
      </c>
      <c r="J7" s="44"/>
      <c r="K7" s="49"/>
      <c r="L7" s="49"/>
      <c r="M7" s="49"/>
      <c r="N7" s="41">
        <v>1</v>
      </c>
      <c r="O7" s="41">
        <v>2</v>
      </c>
      <c r="P7" s="41">
        <v>3</v>
      </c>
      <c r="R7" s="44"/>
      <c r="S7" s="49"/>
      <c r="T7" s="49"/>
      <c r="U7" s="49"/>
      <c r="V7" s="41">
        <v>1</v>
      </c>
      <c r="W7" s="41">
        <v>2</v>
      </c>
      <c r="X7" s="41">
        <v>3</v>
      </c>
      <c r="Z7" s="41">
        <v>1</v>
      </c>
      <c r="AA7" s="41">
        <v>2</v>
      </c>
      <c r="AB7" s="41">
        <v>3</v>
      </c>
      <c r="AC7" s="41">
        <v>4</v>
      </c>
      <c r="AD7" s="41">
        <v>5</v>
      </c>
      <c r="AE7" s="41">
        <v>6</v>
      </c>
      <c r="AF7" s="41">
        <v>7</v>
      </c>
      <c r="AH7" s="44"/>
      <c r="AI7" s="45"/>
      <c r="AJ7" s="41">
        <v>1</v>
      </c>
      <c r="AK7" s="41">
        <v>2</v>
      </c>
      <c r="AL7" s="41">
        <v>3</v>
      </c>
      <c r="AM7" s="41">
        <v>4</v>
      </c>
      <c r="AN7" s="41">
        <v>5</v>
      </c>
      <c r="AP7" s="44"/>
      <c r="AQ7" s="49"/>
      <c r="AR7" s="49"/>
      <c r="AS7" s="49"/>
      <c r="AT7" s="49"/>
      <c r="AU7" s="41">
        <v>1</v>
      </c>
      <c r="AV7" s="41">
        <v>2</v>
      </c>
    </row>
    <row r="8" spans="2:49" x14ac:dyDescent="0.25">
      <c r="B8" s="41">
        <v>7</v>
      </c>
      <c r="C8" s="41">
        <v>8</v>
      </c>
      <c r="D8" s="41">
        <v>9</v>
      </c>
      <c r="E8" s="41">
        <v>10</v>
      </c>
      <c r="F8" s="41">
        <v>11</v>
      </c>
      <c r="G8" s="41">
        <v>12</v>
      </c>
      <c r="H8" s="41">
        <v>13</v>
      </c>
      <c r="J8" s="41">
        <v>4</v>
      </c>
      <c r="K8" s="41">
        <v>5</v>
      </c>
      <c r="L8" s="41">
        <v>6</v>
      </c>
      <c r="M8" s="41">
        <v>7</v>
      </c>
      <c r="N8" s="41">
        <v>8</v>
      </c>
      <c r="O8" s="41">
        <v>9</v>
      </c>
      <c r="P8" s="41">
        <v>10</v>
      </c>
      <c r="R8" s="41">
        <v>4</v>
      </c>
      <c r="S8" s="41">
        <v>5</v>
      </c>
      <c r="T8" s="41">
        <v>6</v>
      </c>
      <c r="U8" s="41">
        <v>7</v>
      </c>
      <c r="V8" s="41">
        <v>8</v>
      </c>
      <c r="W8" s="41">
        <v>9</v>
      </c>
      <c r="X8" s="41">
        <v>10</v>
      </c>
      <c r="Z8" s="41">
        <v>8</v>
      </c>
      <c r="AA8" s="41">
        <v>9</v>
      </c>
      <c r="AB8" s="41">
        <v>10</v>
      </c>
      <c r="AC8" s="41">
        <v>11</v>
      </c>
      <c r="AD8" s="41">
        <v>12</v>
      </c>
      <c r="AE8" s="41">
        <v>13</v>
      </c>
      <c r="AF8" s="41">
        <v>14</v>
      </c>
      <c r="AH8" s="41">
        <v>6</v>
      </c>
      <c r="AI8" s="41">
        <v>7</v>
      </c>
      <c r="AJ8" s="41">
        <v>8</v>
      </c>
      <c r="AK8" s="41">
        <v>9</v>
      </c>
      <c r="AL8" s="41">
        <v>10</v>
      </c>
      <c r="AM8" s="41">
        <v>11</v>
      </c>
      <c r="AN8" s="41">
        <v>12</v>
      </c>
      <c r="AP8" s="41">
        <v>3</v>
      </c>
      <c r="AQ8" s="41">
        <v>4</v>
      </c>
      <c r="AR8" s="41">
        <v>5</v>
      </c>
      <c r="AS8" s="41">
        <v>6</v>
      </c>
      <c r="AT8" s="41">
        <v>7</v>
      </c>
      <c r="AU8" s="41">
        <v>8</v>
      </c>
      <c r="AV8" s="41">
        <v>9</v>
      </c>
    </row>
    <row r="9" spans="2:49" x14ac:dyDescent="0.25">
      <c r="B9" s="41">
        <v>14</v>
      </c>
      <c r="C9" s="41">
        <v>15</v>
      </c>
      <c r="D9" s="41">
        <v>16</v>
      </c>
      <c r="E9" s="41">
        <v>17</v>
      </c>
      <c r="F9" s="41">
        <v>18</v>
      </c>
      <c r="G9" s="41">
        <v>19</v>
      </c>
      <c r="H9" s="41">
        <v>20</v>
      </c>
      <c r="J9" s="41">
        <v>11</v>
      </c>
      <c r="K9" s="41">
        <v>12</v>
      </c>
      <c r="L9" s="41">
        <v>13</v>
      </c>
      <c r="M9" s="41">
        <v>14</v>
      </c>
      <c r="N9" s="41">
        <v>15</v>
      </c>
      <c r="O9" s="41">
        <v>16</v>
      </c>
      <c r="P9" s="41">
        <v>17</v>
      </c>
      <c r="R9" s="41">
        <v>11</v>
      </c>
      <c r="S9" s="41">
        <v>12</v>
      </c>
      <c r="T9" s="41">
        <v>13</v>
      </c>
      <c r="U9" s="41">
        <v>14</v>
      </c>
      <c r="V9" s="41">
        <v>15</v>
      </c>
      <c r="W9" s="41">
        <v>16</v>
      </c>
      <c r="X9" s="41">
        <v>17</v>
      </c>
      <c r="Z9" s="41">
        <v>15</v>
      </c>
      <c r="AA9" s="41">
        <v>16</v>
      </c>
      <c r="AB9" s="41">
        <v>17</v>
      </c>
      <c r="AC9" s="41">
        <v>18</v>
      </c>
      <c r="AD9" s="41">
        <v>19</v>
      </c>
      <c r="AE9" s="41">
        <v>20</v>
      </c>
      <c r="AF9" s="41">
        <v>21</v>
      </c>
      <c r="AH9" s="41">
        <v>13</v>
      </c>
      <c r="AI9" s="41">
        <v>14</v>
      </c>
      <c r="AJ9" s="41">
        <v>15</v>
      </c>
      <c r="AK9" s="41">
        <v>16</v>
      </c>
      <c r="AL9" s="41">
        <v>17</v>
      </c>
      <c r="AM9" s="41">
        <v>18</v>
      </c>
      <c r="AN9" s="41">
        <v>19</v>
      </c>
      <c r="AP9" s="41">
        <v>10</v>
      </c>
      <c r="AQ9" s="41">
        <v>11</v>
      </c>
      <c r="AR9" s="41">
        <v>12</v>
      </c>
      <c r="AS9" s="41">
        <v>13</v>
      </c>
      <c r="AT9" s="41">
        <v>14</v>
      </c>
      <c r="AU9" s="41">
        <v>15</v>
      </c>
      <c r="AV9" s="41">
        <v>16</v>
      </c>
    </row>
    <row r="10" spans="2:49" x14ac:dyDescent="0.25">
      <c r="B10" s="41">
        <v>21</v>
      </c>
      <c r="C10" s="41">
        <v>22</v>
      </c>
      <c r="D10" s="41">
        <v>23</v>
      </c>
      <c r="E10" s="41">
        <v>24</v>
      </c>
      <c r="F10" s="41">
        <v>25</v>
      </c>
      <c r="G10" s="41">
        <v>26</v>
      </c>
      <c r="H10" s="41">
        <v>27</v>
      </c>
      <c r="J10" s="41">
        <v>18</v>
      </c>
      <c r="K10" s="41">
        <v>19</v>
      </c>
      <c r="L10" s="41">
        <v>20</v>
      </c>
      <c r="M10" s="41">
        <v>21</v>
      </c>
      <c r="N10" s="41">
        <v>22</v>
      </c>
      <c r="O10" s="41">
        <v>23</v>
      </c>
      <c r="P10" s="41">
        <v>24</v>
      </c>
      <c r="R10" s="41">
        <v>18</v>
      </c>
      <c r="S10" s="41">
        <v>19</v>
      </c>
      <c r="T10" s="41">
        <v>20</v>
      </c>
      <c r="U10" s="41">
        <v>21</v>
      </c>
      <c r="V10" s="41">
        <v>22</v>
      </c>
      <c r="W10" s="41">
        <v>23</v>
      </c>
      <c r="X10" s="41">
        <v>24</v>
      </c>
      <c r="Z10" s="41">
        <v>22</v>
      </c>
      <c r="AA10" s="41">
        <v>23</v>
      </c>
      <c r="AB10" s="41">
        <v>24</v>
      </c>
      <c r="AC10" s="41">
        <v>25</v>
      </c>
      <c r="AD10" s="41">
        <v>26</v>
      </c>
      <c r="AE10" s="41">
        <v>27</v>
      </c>
      <c r="AF10" s="41">
        <v>28</v>
      </c>
      <c r="AH10" s="41">
        <v>20</v>
      </c>
      <c r="AI10" s="41">
        <v>21</v>
      </c>
      <c r="AJ10" s="41">
        <v>22</v>
      </c>
      <c r="AK10" s="41">
        <v>23</v>
      </c>
      <c r="AL10" s="41">
        <v>24</v>
      </c>
      <c r="AM10" s="41">
        <v>25</v>
      </c>
      <c r="AN10" s="41">
        <v>26</v>
      </c>
      <c r="AP10" s="41">
        <v>17</v>
      </c>
      <c r="AQ10" s="41">
        <v>18</v>
      </c>
      <c r="AR10" s="41">
        <v>19</v>
      </c>
      <c r="AS10" s="41">
        <v>20</v>
      </c>
      <c r="AT10" s="41">
        <v>21</v>
      </c>
      <c r="AU10" s="41">
        <v>22</v>
      </c>
      <c r="AV10" s="41">
        <v>23</v>
      </c>
    </row>
    <row r="11" spans="2:49" x14ac:dyDescent="0.25">
      <c r="B11" s="41">
        <v>28</v>
      </c>
      <c r="C11" s="41">
        <v>29</v>
      </c>
      <c r="D11" s="41">
        <v>30</v>
      </c>
      <c r="E11" s="41">
        <v>31</v>
      </c>
      <c r="F11" s="45"/>
      <c r="G11" s="45"/>
      <c r="H11" s="45"/>
      <c r="J11" s="41">
        <v>25</v>
      </c>
      <c r="K11" s="41">
        <v>26</v>
      </c>
      <c r="L11" s="41">
        <v>27</v>
      </c>
      <c r="M11" s="41">
        <v>28</v>
      </c>
      <c r="N11" s="49"/>
      <c r="O11" s="49"/>
      <c r="P11" s="49"/>
      <c r="R11" s="41">
        <v>25</v>
      </c>
      <c r="S11" s="41">
        <v>26</v>
      </c>
      <c r="T11" s="41">
        <v>27</v>
      </c>
      <c r="U11" s="41">
        <v>28</v>
      </c>
      <c r="V11" s="41">
        <v>29</v>
      </c>
      <c r="W11" s="41">
        <v>30</v>
      </c>
      <c r="X11" s="41">
        <v>31</v>
      </c>
      <c r="Z11" s="41">
        <v>29</v>
      </c>
      <c r="AA11" s="41">
        <v>30</v>
      </c>
      <c r="AB11" s="49"/>
      <c r="AC11" s="49"/>
      <c r="AD11" s="49"/>
      <c r="AE11" s="49"/>
      <c r="AF11" s="49"/>
      <c r="AH11" s="41">
        <v>27</v>
      </c>
      <c r="AI11" s="41">
        <v>28</v>
      </c>
      <c r="AJ11" s="41">
        <v>29</v>
      </c>
      <c r="AK11" s="41">
        <v>30</v>
      </c>
      <c r="AL11" s="41">
        <v>31</v>
      </c>
      <c r="AM11" s="53"/>
      <c r="AN11" s="53"/>
      <c r="AP11" s="41">
        <v>24</v>
      </c>
      <c r="AQ11" s="41">
        <v>25</v>
      </c>
      <c r="AR11" s="41">
        <v>26</v>
      </c>
      <c r="AS11" s="41">
        <v>27</v>
      </c>
      <c r="AT11" s="41">
        <v>28</v>
      </c>
      <c r="AU11" s="41">
        <v>29</v>
      </c>
      <c r="AV11" s="41">
        <v>30</v>
      </c>
    </row>
    <row r="12" spans="2:49" x14ac:dyDescent="0.25">
      <c r="B12" s="44"/>
      <c r="C12" s="45"/>
      <c r="D12" s="45"/>
      <c r="E12" s="45"/>
      <c r="F12" s="45"/>
      <c r="G12" s="45"/>
      <c r="H12" s="45"/>
      <c r="J12" s="51"/>
      <c r="K12" s="49"/>
      <c r="L12" s="49"/>
      <c r="M12" s="49"/>
      <c r="N12" s="49"/>
      <c r="O12" s="49"/>
      <c r="P12" s="49"/>
      <c r="R12" s="51"/>
      <c r="S12" s="49"/>
      <c r="T12" s="49"/>
      <c r="U12" s="49"/>
      <c r="V12" s="49"/>
      <c r="W12" s="49"/>
      <c r="X12" s="49"/>
      <c r="Z12" s="51"/>
      <c r="AA12" s="49"/>
      <c r="AB12" s="49"/>
      <c r="AC12" s="49"/>
      <c r="AD12" s="49"/>
      <c r="AE12" s="49"/>
      <c r="AF12" s="49"/>
      <c r="AH12" s="51"/>
      <c r="AI12" s="45"/>
      <c r="AJ12" s="45"/>
      <c r="AK12" s="45"/>
      <c r="AL12" s="45"/>
      <c r="AM12" s="45"/>
      <c r="AN12" s="45"/>
      <c r="AP12" s="51"/>
      <c r="AQ12" s="49"/>
      <c r="AR12" s="49"/>
      <c r="AS12" s="49"/>
      <c r="AT12" s="49"/>
      <c r="AU12" s="49"/>
      <c r="AV12" s="49"/>
    </row>
    <row r="13" spans="2:49" ht="6" customHeight="1" x14ac:dyDescent="0.25"/>
    <row r="14" spans="2:49" ht="21" x14ac:dyDescent="0.25">
      <c r="B14" s="57">
        <v>7</v>
      </c>
      <c r="C14" s="159" t="s">
        <v>27</v>
      </c>
      <c r="D14" s="159"/>
      <c r="E14" s="159"/>
      <c r="F14" s="159"/>
      <c r="G14" s="159"/>
      <c r="H14" s="159"/>
      <c r="J14" s="57">
        <v>8</v>
      </c>
      <c r="K14" s="159" t="s">
        <v>28</v>
      </c>
      <c r="L14" s="159"/>
      <c r="M14" s="159"/>
      <c r="N14" s="159"/>
      <c r="O14" s="159"/>
      <c r="P14" s="159"/>
      <c r="R14" s="57">
        <v>9</v>
      </c>
      <c r="S14" s="159" t="s">
        <v>29</v>
      </c>
      <c r="T14" s="159"/>
      <c r="U14" s="159"/>
      <c r="V14" s="159"/>
      <c r="W14" s="159"/>
      <c r="X14" s="159"/>
      <c r="Z14" s="57">
        <v>10</v>
      </c>
      <c r="AA14" s="159" t="s">
        <v>31</v>
      </c>
      <c r="AB14" s="159"/>
      <c r="AC14" s="159"/>
      <c r="AD14" s="159"/>
      <c r="AE14" s="159"/>
      <c r="AF14" s="159"/>
      <c r="AH14" s="57">
        <v>11</v>
      </c>
      <c r="AI14" s="159" t="s">
        <v>32</v>
      </c>
      <c r="AJ14" s="159"/>
      <c r="AK14" s="159"/>
      <c r="AL14" s="159"/>
      <c r="AM14" s="159"/>
      <c r="AN14" s="159"/>
      <c r="AP14" s="57">
        <v>12</v>
      </c>
      <c r="AQ14" s="159" t="s">
        <v>33</v>
      </c>
      <c r="AR14" s="159"/>
      <c r="AS14" s="159"/>
      <c r="AT14" s="159"/>
      <c r="AU14" s="159"/>
      <c r="AV14" s="159"/>
    </row>
    <row r="15" spans="2:49" ht="4.5" customHeight="1" x14ac:dyDescent="0.25"/>
    <row r="16" spans="2:49" x14ac:dyDescent="0.25">
      <c r="B16" s="43" t="s">
        <v>4</v>
      </c>
      <c r="C16" s="43" t="s">
        <v>5</v>
      </c>
      <c r="D16" s="43" t="s">
        <v>6</v>
      </c>
      <c r="E16" s="43" t="s">
        <v>6</v>
      </c>
      <c r="F16" s="43" t="s">
        <v>7</v>
      </c>
      <c r="G16" s="43" t="s">
        <v>8</v>
      </c>
      <c r="H16" s="43" t="s">
        <v>9</v>
      </c>
      <c r="J16" s="43" t="s">
        <v>4</v>
      </c>
      <c r="K16" s="43" t="s">
        <v>5</v>
      </c>
      <c r="L16" s="43" t="s">
        <v>6</v>
      </c>
      <c r="M16" s="43" t="s">
        <v>6</v>
      </c>
      <c r="N16" s="43" t="s">
        <v>7</v>
      </c>
      <c r="O16" s="43" t="s">
        <v>8</v>
      </c>
      <c r="P16" s="43" t="s">
        <v>9</v>
      </c>
      <c r="R16" s="43" t="s">
        <v>4</v>
      </c>
      <c r="S16" s="43" t="s">
        <v>5</v>
      </c>
      <c r="T16" s="43" t="s">
        <v>6</v>
      </c>
      <c r="U16" s="43" t="s">
        <v>6</v>
      </c>
      <c r="V16" s="43" t="s">
        <v>7</v>
      </c>
      <c r="W16" s="43" t="s">
        <v>8</v>
      </c>
      <c r="X16" s="43" t="s">
        <v>9</v>
      </c>
      <c r="Z16" s="43" t="s">
        <v>4</v>
      </c>
      <c r="AA16" s="43" t="s">
        <v>5</v>
      </c>
      <c r="AB16" s="43" t="s">
        <v>6</v>
      </c>
      <c r="AC16" s="43" t="s">
        <v>6</v>
      </c>
      <c r="AD16" s="43" t="s">
        <v>7</v>
      </c>
      <c r="AE16" s="43" t="s">
        <v>8</v>
      </c>
      <c r="AF16" s="43" t="s">
        <v>9</v>
      </c>
      <c r="AH16" s="43" t="s">
        <v>4</v>
      </c>
      <c r="AI16" s="43" t="s">
        <v>5</v>
      </c>
      <c r="AJ16" s="43" t="s">
        <v>6</v>
      </c>
      <c r="AK16" s="43" t="s">
        <v>6</v>
      </c>
      <c r="AL16" s="43" t="s">
        <v>7</v>
      </c>
      <c r="AM16" s="43" t="s">
        <v>8</v>
      </c>
      <c r="AN16" s="43" t="s">
        <v>9</v>
      </c>
      <c r="AP16" s="43" t="s">
        <v>4</v>
      </c>
      <c r="AQ16" s="43" t="s">
        <v>5</v>
      </c>
      <c r="AR16" s="43" t="s">
        <v>6</v>
      </c>
      <c r="AS16" s="43" t="s">
        <v>6</v>
      </c>
      <c r="AT16" s="43" t="s">
        <v>7</v>
      </c>
      <c r="AU16" s="43" t="s">
        <v>8</v>
      </c>
      <c r="AV16" s="43" t="s">
        <v>9</v>
      </c>
    </row>
    <row r="17" spans="2:48" x14ac:dyDescent="0.25">
      <c r="B17" s="41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J17" s="44"/>
      <c r="K17" s="49"/>
      <c r="L17" s="49"/>
      <c r="M17" s="41">
        <v>1</v>
      </c>
      <c r="N17" s="41">
        <v>2</v>
      </c>
      <c r="O17" s="41">
        <v>3</v>
      </c>
      <c r="P17" s="41">
        <v>4</v>
      </c>
      <c r="R17" s="44"/>
      <c r="S17" s="49"/>
      <c r="T17" s="49"/>
      <c r="U17" s="49"/>
      <c r="V17" s="49"/>
      <c r="W17" s="49"/>
      <c r="X17" s="41">
        <v>1</v>
      </c>
      <c r="Z17" s="44"/>
      <c r="AA17" s="41">
        <v>1</v>
      </c>
      <c r="AB17" s="41">
        <v>2</v>
      </c>
      <c r="AC17" s="41">
        <v>3</v>
      </c>
      <c r="AD17" s="41">
        <v>4</v>
      </c>
      <c r="AE17" s="41">
        <v>5</v>
      </c>
      <c r="AF17" s="41">
        <v>6</v>
      </c>
      <c r="AH17" s="44"/>
      <c r="AI17" s="49"/>
      <c r="AJ17" s="49"/>
      <c r="AK17" s="49"/>
      <c r="AL17" s="41">
        <v>1</v>
      </c>
      <c r="AM17" s="41">
        <v>2</v>
      </c>
      <c r="AN17" s="41">
        <v>3</v>
      </c>
      <c r="AP17" s="44"/>
      <c r="AQ17" s="49"/>
      <c r="AR17" s="49"/>
      <c r="AS17" s="49"/>
      <c r="AT17" s="49"/>
      <c r="AU17" s="49"/>
      <c r="AV17" s="41">
        <v>1</v>
      </c>
    </row>
    <row r="18" spans="2:48" x14ac:dyDescent="0.25">
      <c r="B18" s="41">
        <v>8</v>
      </c>
      <c r="C18" s="41">
        <v>9</v>
      </c>
      <c r="D18" s="41">
        <v>10</v>
      </c>
      <c r="E18" s="41">
        <v>11</v>
      </c>
      <c r="F18" s="41">
        <v>12</v>
      </c>
      <c r="G18" s="41">
        <v>13</v>
      </c>
      <c r="H18" s="41">
        <v>14</v>
      </c>
      <c r="J18" s="41">
        <v>5</v>
      </c>
      <c r="K18" s="41">
        <v>6</v>
      </c>
      <c r="L18" s="41">
        <v>7</v>
      </c>
      <c r="M18" s="41">
        <v>8</v>
      </c>
      <c r="N18" s="41">
        <v>9</v>
      </c>
      <c r="O18" s="41">
        <v>10</v>
      </c>
      <c r="P18" s="41">
        <v>11</v>
      </c>
      <c r="R18" s="41">
        <v>2</v>
      </c>
      <c r="S18" s="41">
        <v>3</v>
      </c>
      <c r="T18" s="41">
        <v>4</v>
      </c>
      <c r="U18" s="41">
        <v>5</v>
      </c>
      <c r="V18" s="41">
        <v>6</v>
      </c>
      <c r="W18" s="41">
        <v>7</v>
      </c>
      <c r="X18" s="41">
        <v>8</v>
      </c>
      <c r="Z18" s="41">
        <v>7</v>
      </c>
      <c r="AA18" s="41">
        <v>8</v>
      </c>
      <c r="AB18" s="41">
        <v>9</v>
      </c>
      <c r="AC18" s="41">
        <v>10</v>
      </c>
      <c r="AD18" s="41">
        <v>11</v>
      </c>
      <c r="AE18" s="41">
        <v>12</v>
      </c>
      <c r="AF18" s="41">
        <v>13</v>
      </c>
      <c r="AH18" s="41">
        <v>4</v>
      </c>
      <c r="AI18" s="41">
        <v>5</v>
      </c>
      <c r="AJ18" s="41">
        <v>6</v>
      </c>
      <c r="AK18" s="41">
        <v>7</v>
      </c>
      <c r="AL18" s="41">
        <v>8</v>
      </c>
      <c r="AM18" s="41">
        <v>9</v>
      </c>
      <c r="AN18" s="41">
        <v>10</v>
      </c>
      <c r="AP18" s="41">
        <v>2</v>
      </c>
      <c r="AQ18" s="41">
        <v>3</v>
      </c>
      <c r="AR18" s="41">
        <v>4</v>
      </c>
      <c r="AS18" s="41">
        <v>5</v>
      </c>
      <c r="AT18" s="41">
        <v>6</v>
      </c>
      <c r="AU18" s="41">
        <v>7</v>
      </c>
      <c r="AV18" s="41">
        <v>8</v>
      </c>
    </row>
    <row r="19" spans="2:48" x14ac:dyDescent="0.25">
      <c r="B19" s="41">
        <v>15</v>
      </c>
      <c r="C19" s="41">
        <v>16</v>
      </c>
      <c r="D19" s="41">
        <v>17</v>
      </c>
      <c r="E19" s="41">
        <v>18</v>
      </c>
      <c r="F19" s="41">
        <v>19</v>
      </c>
      <c r="G19" s="41">
        <v>20</v>
      </c>
      <c r="H19" s="41">
        <v>21</v>
      </c>
      <c r="J19" s="41">
        <v>12</v>
      </c>
      <c r="K19" s="41">
        <v>13</v>
      </c>
      <c r="L19" s="41">
        <v>14</v>
      </c>
      <c r="M19" s="41">
        <v>15</v>
      </c>
      <c r="N19" s="41">
        <v>16</v>
      </c>
      <c r="O19" s="41">
        <v>17</v>
      </c>
      <c r="P19" s="41">
        <v>18</v>
      </c>
      <c r="R19" s="41">
        <v>9</v>
      </c>
      <c r="S19" s="41">
        <v>10</v>
      </c>
      <c r="T19" s="41">
        <v>11</v>
      </c>
      <c r="U19" s="41">
        <v>12</v>
      </c>
      <c r="V19" s="41">
        <v>13</v>
      </c>
      <c r="W19" s="41">
        <v>14</v>
      </c>
      <c r="X19" s="41">
        <v>15</v>
      </c>
      <c r="Z19" s="41">
        <v>14</v>
      </c>
      <c r="AA19" s="41">
        <v>15</v>
      </c>
      <c r="AB19" s="41">
        <v>16</v>
      </c>
      <c r="AC19" s="41">
        <v>17</v>
      </c>
      <c r="AD19" s="41">
        <v>18</v>
      </c>
      <c r="AE19" s="41">
        <v>19</v>
      </c>
      <c r="AF19" s="41">
        <v>20</v>
      </c>
      <c r="AH19" s="41">
        <v>11</v>
      </c>
      <c r="AI19" s="41">
        <v>12</v>
      </c>
      <c r="AJ19" s="41">
        <v>13</v>
      </c>
      <c r="AK19" s="41">
        <v>14</v>
      </c>
      <c r="AL19" s="41">
        <v>15</v>
      </c>
      <c r="AM19" s="41">
        <v>16</v>
      </c>
      <c r="AN19" s="41">
        <v>17</v>
      </c>
      <c r="AP19" s="41">
        <v>9</v>
      </c>
      <c r="AQ19" s="41">
        <v>10</v>
      </c>
      <c r="AR19" s="41">
        <v>11</v>
      </c>
      <c r="AS19" s="41">
        <v>12</v>
      </c>
      <c r="AT19" s="41">
        <v>13</v>
      </c>
      <c r="AU19" s="41">
        <v>14</v>
      </c>
      <c r="AV19" s="41">
        <v>15</v>
      </c>
    </row>
    <row r="20" spans="2:48" x14ac:dyDescent="0.25">
      <c r="B20" s="41">
        <v>22</v>
      </c>
      <c r="C20" s="41">
        <v>23</v>
      </c>
      <c r="D20" s="41">
        <v>24</v>
      </c>
      <c r="E20" s="41">
        <v>25</v>
      </c>
      <c r="F20" s="41">
        <v>26</v>
      </c>
      <c r="G20" s="41">
        <v>27</v>
      </c>
      <c r="H20" s="41">
        <v>28</v>
      </c>
      <c r="J20" s="41">
        <v>19</v>
      </c>
      <c r="K20" s="41">
        <v>20</v>
      </c>
      <c r="L20" s="41">
        <v>21</v>
      </c>
      <c r="M20" s="41">
        <v>22</v>
      </c>
      <c r="N20" s="41">
        <v>23</v>
      </c>
      <c r="O20" s="41">
        <v>24</v>
      </c>
      <c r="P20" s="41">
        <v>25</v>
      </c>
      <c r="R20" s="41">
        <v>16</v>
      </c>
      <c r="S20" s="41">
        <v>17</v>
      </c>
      <c r="T20" s="41">
        <v>18</v>
      </c>
      <c r="U20" s="41">
        <v>19</v>
      </c>
      <c r="V20" s="41">
        <v>20</v>
      </c>
      <c r="W20" s="41">
        <v>21</v>
      </c>
      <c r="X20" s="41">
        <v>22</v>
      </c>
      <c r="Z20" s="41">
        <v>21</v>
      </c>
      <c r="AA20" s="41">
        <v>22</v>
      </c>
      <c r="AB20" s="41">
        <v>23</v>
      </c>
      <c r="AC20" s="41">
        <v>24</v>
      </c>
      <c r="AD20" s="41">
        <v>25</v>
      </c>
      <c r="AE20" s="41">
        <v>26</v>
      </c>
      <c r="AF20" s="41">
        <v>27</v>
      </c>
      <c r="AH20" s="41">
        <v>18</v>
      </c>
      <c r="AI20" s="41">
        <v>19</v>
      </c>
      <c r="AJ20" s="41">
        <v>20</v>
      </c>
      <c r="AK20" s="41">
        <v>21</v>
      </c>
      <c r="AL20" s="41">
        <v>22</v>
      </c>
      <c r="AM20" s="41">
        <v>23</v>
      </c>
      <c r="AN20" s="41">
        <v>24</v>
      </c>
      <c r="AP20" s="41">
        <v>16</v>
      </c>
      <c r="AQ20" s="41">
        <v>17</v>
      </c>
      <c r="AR20" s="41">
        <v>18</v>
      </c>
      <c r="AS20" s="41">
        <v>19</v>
      </c>
      <c r="AT20" s="41">
        <v>20</v>
      </c>
      <c r="AU20" s="41">
        <v>21</v>
      </c>
      <c r="AV20" s="41">
        <v>22</v>
      </c>
    </row>
    <row r="21" spans="2:48" x14ac:dyDescent="0.25">
      <c r="B21" s="41">
        <v>29</v>
      </c>
      <c r="C21" s="41">
        <v>30</v>
      </c>
      <c r="D21" s="41">
        <v>31</v>
      </c>
      <c r="E21" s="49"/>
      <c r="F21" s="49"/>
      <c r="G21" s="49"/>
      <c r="H21" s="49"/>
      <c r="J21" s="41">
        <v>26</v>
      </c>
      <c r="K21" s="41">
        <v>27</v>
      </c>
      <c r="L21" s="41">
        <v>28</v>
      </c>
      <c r="M21" s="41">
        <v>29</v>
      </c>
      <c r="N21" s="41">
        <v>30</v>
      </c>
      <c r="O21" s="41">
        <v>31</v>
      </c>
      <c r="P21" s="49"/>
      <c r="R21" s="41">
        <v>23</v>
      </c>
      <c r="S21" s="41">
        <v>24</v>
      </c>
      <c r="T21" s="41">
        <v>25</v>
      </c>
      <c r="U21" s="41">
        <v>26</v>
      </c>
      <c r="V21" s="41">
        <v>27</v>
      </c>
      <c r="W21" s="41">
        <v>28</v>
      </c>
      <c r="X21" s="41">
        <v>29</v>
      </c>
      <c r="Z21" s="41">
        <v>28</v>
      </c>
      <c r="AA21" s="41">
        <v>29</v>
      </c>
      <c r="AB21" s="41">
        <v>30</v>
      </c>
      <c r="AC21" s="41">
        <v>31</v>
      </c>
      <c r="AD21" s="45"/>
      <c r="AE21" s="45"/>
      <c r="AF21" s="45"/>
      <c r="AH21" s="41">
        <v>25</v>
      </c>
      <c r="AI21" s="41">
        <v>26</v>
      </c>
      <c r="AJ21" s="41">
        <v>27</v>
      </c>
      <c r="AK21" s="41">
        <v>28</v>
      </c>
      <c r="AL21" s="41">
        <v>29</v>
      </c>
      <c r="AM21" s="41">
        <v>30</v>
      </c>
      <c r="AN21" s="49"/>
      <c r="AP21" s="41">
        <v>23</v>
      </c>
      <c r="AQ21" s="41">
        <v>24</v>
      </c>
      <c r="AR21" s="41">
        <v>25</v>
      </c>
      <c r="AS21" s="41">
        <v>26</v>
      </c>
      <c r="AT21" s="41">
        <v>27</v>
      </c>
      <c r="AU21" s="41">
        <v>28</v>
      </c>
      <c r="AV21" s="41">
        <v>29</v>
      </c>
    </row>
    <row r="22" spans="2:48" x14ac:dyDescent="0.25">
      <c r="B22" s="51"/>
      <c r="C22" s="49"/>
      <c r="D22" s="49"/>
      <c r="E22" s="49"/>
      <c r="F22" s="49"/>
      <c r="G22" s="49"/>
      <c r="H22" s="49"/>
      <c r="J22" s="51"/>
      <c r="K22" s="49"/>
      <c r="L22" s="49"/>
      <c r="M22" s="49"/>
      <c r="N22" s="49"/>
      <c r="O22" s="49"/>
      <c r="P22" s="49"/>
      <c r="R22" s="41">
        <v>30</v>
      </c>
      <c r="S22" s="49"/>
      <c r="T22" s="49"/>
      <c r="U22" s="49"/>
      <c r="V22" s="49"/>
      <c r="W22" s="49"/>
      <c r="X22" s="49"/>
      <c r="Z22" s="44"/>
      <c r="AA22" s="45"/>
      <c r="AB22" s="45"/>
      <c r="AC22" s="45"/>
      <c r="AD22" s="45"/>
      <c r="AE22" s="45"/>
      <c r="AF22" s="45"/>
      <c r="AH22" s="51"/>
      <c r="AI22" s="49"/>
      <c r="AJ22" s="49"/>
      <c r="AK22" s="49"/>
      <c r="AL22" s="49"/>
      <c r="AM22" s="49"/>
      <c r="AN22" s="49"/>
      <c r="AP22" s="41">
        <v>30</v>
      </c>
      <c r="AQ22" s="41">
        <v>31</v>
      </c>
      <c r="AR22" s="49"/>
      <c r="AS22" s="49"/>
      <c r="AT22" s="49"/>
      <c r="AU22" s="49"/>
      <c r="AV22" s="49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56" customFormat="1" ht="52.5" customHeight="1" x14ac:dyDescent="0.5">
      <c r="B1" s="54" t="s">
        <v>99</v>
      </c>
      <c r="E1" s="55"/>
      <c r="F1" s="55"/>
      <c r="G1" s="55"/>
      <c r="H1" s="55"/>
      <c r="I1" s="55"/>
      <c r="J1" s="55"/>
      <c r="AF1" s="160" t="s">
        <v>3</v>
      </c>
      <c r="AG1" s="160"/>
      <c r="AH1" s="160"/>
      <c r="AI1" s="160"/>
      <c r="AJ1" s="160"/>
      <c r="AK1" s="160"/>
      <c r="AL1" s="160"/>
      <c r="AM1" s="160"/>
      <c r="AN1" s="160"/>
      <c r="AO1" s="160"/>
    </row>
    <row r="2" spans="2:41" ht="9.9499999999999993" customHeight="1" x14ac:dyDescent="0.25">
      <c r="D2" s="55"/>
      <c r="E2" s="55"/>
      <c r="F2" s="55"/>
      <c r="G2" s="55"/>
      <c r="H2" s="55"/>
      <c r="I2" s="55"/>
      <c r="J2" s="55"/>
    </row>
    <row r="3" spans="2:41" ht="6" customHeight="1" x14ac:dyDescent="0.25"/>
    <row r="4" spans="2:41" x14ac:dyDescent="0.25">
      <c r="D4" s="43" t="s">
        <v>4</v>
      </c>
      <c r="E4" s="43" t="s">
        <v>5</v>
      </c>
      <c r="F4" s="43" t="s">
        <v>6</v>
      </c>
      <c r="G4" s="43" t="s">
        <v>6</v>
      </c>
      <c r="H4" s="43" t="s">
        <v>7</v>
      </c>
      <c r="I4" s="43" t="s">
        <v>8</v>
      </c>
      <c r="J4" s="43" t="s">
        <v>9</v>
      </c>
      <c r="K4" s="43" t="s">
        <v>4</v>
      </c>
      <c r="L4" s="43" t="s">
        <v>5</v>
      </c>
      <c r="M4" s="43" t="s">
        <v>6</v>
      </c>
      <c r="N4" s="43" t="s">
        <v>6</v>
      </c>
      <c r="O4" s="43" t="s">
        <v>7</v>
      </c>
      <c r="P4" s="43" t="s">
        <v>8</v>
      </c>
      <c r="Q4" s="43" t="s">
        <v>9</v>
      </c>
      <c r="R4" s="43" t="s">
        <v>4</v>
      </c>
      <c r="S4" s="43" t="s">
        <v>5</v>
      </c>
      <c r="T4" s="43" t="s">
        <v>6</v>
      </c>
      <c r="U4" s="43" t="s">
        <v>6</v>
      </c>
      <c r="V4" s="43" t="s">
        <v>7</v>
      </c>
      <c r="W4" s="43" t="s">
        <v>8</v>
      </c>
      <c r="X4" s="43" t="s">
        <v>9</v>
      </c>
      <c r="Y4" s="43" t="s">
        <v>4</v>
      </c>
      <c r="Z4" s="43" t="s">
        <v>5</v>
      </c>
      <c r="AA4" s="43" t="s">
        <v>6</v>
      </c>
      <c r="AB4" s="43" t="s">
        <v>6</v>
      </c>
      <c r="AC4" s="43" t="s">
        <v>7</v>
      </c>
      <c r="AD4" s="43" t="s">
        <v>8</v>
      </c>
      <c r="AE4" s="43" t="s">
        <v>9</v>
      </c>
      <c r="AF4" s="43" t="s">
        <v>4</v>
      </c>
      <c r="AG4" s="43" t="s">
        <v>5</v>
      </c>
      <c r="AH4" s="43" t="s">
        <v>6</v>
      </c>
      <c r="AI4" s="43" t="s">
        <v>6</v>
      </c>
      <c r="AJ4" s="43" t="s">
        <v>7</v>
      </c>
      <c r="AK4" s="43" t="s">
        <v>8</v>
      </c>
      <c r="AL4" s="43" t="s">
        <v>9</v>
      </c>
      <c r="AM4" s="43" t="s">
        <v>4</v>
      </c>
      <c r="AN4" s="43" t="s">
        <v>5</v>
      </c>
    </row>
    <row r="5" spans="2:41" ht="15.75" x14ac:dyDescent="0.25">
      <c r="B5" s="57">
        <v>1</v>
      </c>
      <c r="C5" s="58" t="s">
        <v>18</v>
      </c>
      <c r="D5" s="59"/>
      <c r="E5" s="60">
        <v>1</v>
      </c>
      <c r="F5" s="60">
        <v>2</v>
      </c>
      <c r="G5" s="60">
        <v>3</v>
      </c>
      <c r="H5" s="60">
        <v>4</v>
      </c>
      <c r="I5" s="60">
        <v>5</v>
      </c>
      <c r="J5" s="60">
        <v>6</v>
      </c>
      <c r="K5" s="59">
        <v>7</v>
      </c>
      <c r="L5" s="60">
        <v>8</v>
      </c>
      <c r="M5" s="60">
        <v>9</v>
      </c>
      <c r="N5" s="60">
        <v>10</v>
      </c>
      <c r="O5" s="60">
        <v>11</v>
      </c>
      <c r="P5" s="60">
        <v>12</v>
      </c>
      <c r="Q5" s="60">
        <v>13</v>
      </c>
      <c r="R5" s="59">
        <v>14</v>
      </c>
      <c r="S5" s="60">
        <v>15</v>
      </c>
      <c r="T5" s="60">
        <v>16</v>
      </c>
      <c r="U5" s="60">
        <v>17</v>
      </c>
      <c r="V5" s="60">
        <v>18</v>
      </c>
      <c r="W5" s="60">
        <v>19</v>
      </c>
      <c r="X5" s="60">
        <v>20</v>
      </c>
      <c r="Y5" s="59">
        <v>21</v>
      </c>
      <c r="Z5" s="60">
        <v>22</v>
      </c>
      <c r="AA5" s="60">
        <v>23</v>
      </c>
      <c r="AB5" s="60">
        <v>24</v>
      </c>
      <c r="AC5" s="60">
        <v>25</v>
      </c>
      <c r="AD5" s="60">
        <v>26</v>
      </c>
      <c r="AE5" s="60">
        <v>27</v>
      </c>
      <c r="AF5" s="59">
        <v>28</v>
      </c>
      <c r="AG5" s="60">
        <v>29</v>
      </c>
      <c r="AH5" s="60">
        <v>30</v>
      </c>
      <c r="AI5" s="60">
        <v>31</v>
      </c>
      <c r="AJ5" s="60"/>
      <c r="AK5" s="60"/>
      <c r="AL5" s="60"/>
      <c r="AM5" s="59"/>
      <c r="AN5" s="60"/>
    </row>
    <row r="6" spans="2:41" ht="15.75" x14ac:dyDescent="0.25">
      <c r="B6" s="57">
        <v>2</v>
      </c>
      <c r="C6" s="58" t="s">
        <v>19</v>
      </c>
      <c r="D6" s="59"/>
      <c r="E6" s="60"/>
      <c r="F6" s="60"/>
      <c r="G6" s="60"/>
      <c r="H6" s="60">
        <v>1</v>
      </c>
      <c r="I6" s="60">
        <v>2</v>
      </c>
      <c r="J6" s="60">
        <v>3</v>
      </c>
      <c r="K6" s="59">
        <v>4</v>
      </c>
      <c r="L6" s="60">
        <v>5</v>
      </c>
      <c r="M6" s="60">
        <v>6</v>
      </c>
      <c r="N6" s="60">
        <v>7</v>
      </c>
      <c r="O6" s="60">
        <v>8</v>
      </c>
      <c r="P6" s="60">
        <v>9</v>
      </c>
      <c r="Q6" s="60">
        <v>10</v>
      </c>
      <c r="R6" s="59">
        <v>11</v>
      </c>
      <c r="S6" s="60">
        <v>12</v>
      </c>
      <c r="T6" s="60">
        <v>13</v>
      </c>
      <c r="U6" s="60">
        <v>14</v>
      </c>
      <c r="V6" s="60">
        <v>15</v>
      </c>
      <c r="W6" s="60">
        <v>16</v>
      </c>
      <c r="X6" s="60">
        <v>17</v>
      </c>
      <c r="Y6" s="59">
        <v>18</v>
      </c>
      <c r="Z6" s="60">
        <v>19</v>
      </c>
      <c r="AA6" s="60">
        <v>20</v>
      </c>
      <c r="AB6" s="60">
        <v>21</v>
      </c>
      <c r="AC6" s="60">
        <v>22</v>
      </c>
      <c r="AD6" s="60">
        <v>23</v>
      </c>
      <c r="AE6" s="60">
        <v>24</v>
      </c>
      <c r="AF6" s="59">
        <v>25</v>
      </c>
      <c r="AG6" s="60">
        <v>26</v>
      </c>
      <c r="AH6" s="60">
        <v>27</v>
      </c>
      <c r="AI6" s="60">
        <v>28</v>
      </c>
      <c r="AJ6" s="60"/>
      <c r="AK6" s="60"/>
      <c r="AL6" s="60"/>
      <c r="AM6" s="59"/>
      <c r="AN6" s="60"/>
    </row>
    <row r="7" spans="2:41" ht="15.75" x14ac:dyDescent="0.25">
      <c r="B7" s="57">
        <v>3</v>
      </c>
      <c r="C7" s="58" t="s">
        <v>20</v>
      </c>
      <c r="D7" s="59"/>
      <c r="E7" s="60"/>
      <c r="F7" s="60"/>
      <c r="G7" s="60"/>
      <c r="H7" s="60">
        <v>1</v>
      </c>
      <c r="I7" s="60">
        <v>2</v>
      </c>
      <c r="J7" s="60">
        <v>3</v>
      </c>
      <c r="K7" s="59">
        <v>4</v>
      </c>
      <c r="L7" s="60">
        <v>5</v>
      </c>
      <c r="M7" s="60">
        <v>6</v>
      </c>
      <c r="N7" s="60">
        <v>7</v>
      </c>
      <c r="O7" s="60">
        <v>8</v>
      </c>
      <c r="P7" s="60">
        <v>9</v>
      </c>
      <c r="Q7" s="60">
        <v>10</v>
      </c>
      <c r="R7" s="59">
        <v>11</v>
      </c>
      <c r="S7" s="60">
        <v>12</v>
      </c>
      <c r="T7" s="60">
        <v>13</v>
      </c>
      <c r="U7" s="60">
        <v>14</v>
      </c>
      <c r="V7" s="60">
        <v>15</v>
      </c>
      <c r="W7" s="60">
        <v>16</v>
      </c>
      <c r="X7" s="60">
        <v>17</v>
      </c>
      <c r="Y7" s="59">
        <v>18</v>
      </c>
      <c r="Z7" s="60">
        <v>19</v>
      </c>
      <c r="AA7" s="60">
        <v>20</v>
      </c>
      <c r="AB7" s="60">
        <v>21</v>
      </c>
      <c r="AC7" s="60">
        <v>22</v>
      </c>
      <c r="AD7" s="60">
        <v>23</v>
      </c>
      <c r="AE7" s="60">
        <v>24</v>
      </c>
      <c r="AF7" s="59">
        <v>25</v>
      </c>
      <c r="AG7" s="60">
        <v>26</v>
      </c>
      <c r="AH7" s="60">
        <v>27</v>
      </c>
      <c r="AI7" s="60">
        <v>28</v>
      </c>
      <c r="AJ7" s="60">
        <v>29</v>
      </c>
      <c r="AK7" s="60">
        <v>30</v>
      </c>
      <c r="AL7" s="60">
        <v>31</v>
      </c>
      <c r="AM7" s="59"/>
      <c r="AN7" s="60"/>
    </row>
    <row r="8" spans="2:41" ht="15.75" x14ac:dyDescent="0.25">
      <c r="B8" s="57">
        <v>4</v>
      </c>
      <c r="C8" s="58" t="s">
        <v>22</v>
      </c>
      <c r="D8" s="59">
        <v>1</v>
      </c>
      <c r="E8" s="60">
        <v>2</v>
      </c>
      <c r="F8" s="60">
        <v>3</v>
      </c>
      <c r="G8" s="60">
        <v>4</v>
      </c>
      <c r="H8" s="60">
        <v>5</v>
      </c>
      <c r="I8" s="60">
        <v>6</v>
      </c>
      <c r="J8" s="60">
        <v>7</v>
      </c>
      <c r="K8" s="59">
        <v>8</v>
      </c>
      <c r="L8" s="60">
        <v>9</v>
      </c>
      <c r="M8" s="60">
        <v>10</v>
      </c>
      <c r="N8" s="60">
        <v>11</v>
      </c>
      <c r="O8" s="60">
        <v>12</v>
      </c>
      <c r="P8" s="60">
        <v>13</v>
      </c>
      <c r="Q8" s="60">
        <v>14</v>
      </c>
      <c r="R8" s="59">
        <v>15</v>
      </c>
      <c r="S8" s="60">
        <v>16</v>
      </c>
      <c r="T8" s="60">
        <v>17</v>
      </c>
      <c r="U8" s="60">
        <v>18</v>
      </c>
      <c r="V8" s="60">
        <v>19</v>
      </c>
      <c r="W8" s="60">
        <v>20</v>
      </c>
      <c r="X8" s="60">
        <v>21</v>
      </c>
      <c r="Y8" s="59">
        <v>22</v>
      </c>
      <c r="Z8" s="60">
        <v>23</v>
      </c>
      <c r="AA8" s="60">
        <v>24</v>
      </c>
      <c r="AB8" s="60">
        <v>25</v>
      </c>
      <c r="AC8" s="60">
        <v>26</v>
      </c>
      <c r="AD8" s="60">
        <v>27</v>
      </c>
      <c r="AE8" s="60">
        <v>28</v>
      </c>
      <c r="AF8" s="59">
        <v>29</v>
      </c>
      <c r="AG8" s="60">
        <v>30</v>
      </c>
      <c r="AH8" s="60"/>
      <c r="AI8" s="60"/>
      <c r="AJ8" s="60"/>
      <c r="AK8" s="60"/>
      <c r="AL8" s="60"/>
      <c r="AM8" s="59"/>
      <c r="AN8" s="60"/>
    </row>
    <row r="9" spans="2:41" ht="15.75" x14ac:dyDescent="0.25">
      <c r="B9" s="57">
        <v>5</v>
      </c>
      <c r="C9" s="58" t="s">
        <v>23</v>
      </c>
      <c r="D9" s="59"/>
      <c r="E9" s="60"/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59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59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59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59">
        <v>27</v>
      </c>
      <c r="AG9" s="60">
        <v>28</v>
      </c>
      <c r="AH9" s="60">
        <v>29</v>
      </c>
      <c r="AI9" s="60">
        <v>30</v>
      </c>
      <c r="AJ9" s="60">
        <v>31</v>
      </c>
      <c r="AK9" s="60"/>
      <c r="AL9" s="60"/>
      <c r="AM9" s="59"/>
      <c r="AN9" s="60"/>
    </row>
    <row r="10" spans="2:41" ht="15.75" x14ac:dyDescent="0.25">
      <c r="B10" s="57">
        <v>6</v>
      </c>
      <c r="C10" s="58" t="s">
        <v>24</v>
      </c>
      <c r="D10" s="59"/>
      <c r="E10" s="60"/>
      <c r="F10" s="60"/>
      <c r="G10" s="60"/>
      <c r="H10" s="60"/>
      <c r="I10" s="60">
        <v>1</v>
      </c>
      <c r="J10" s="60">
        <v>2</v>
      </c>
      <c r="K10" s="59">
        <v>3</v>
      </c>
      <c r="L10" s="60">
        <v>4</v>
      </c>
      <c r="M10" s="60">
        <v>5</v>
      </c>
      <c r="N10" s="60">
        <v>6</v>
      </c>
      <c r="O10" s="60">
        <v>7</v>
      </c>
      <c r="P10" s="60">
        <v>8</v>
      </c>
      <c r="Q10" s="60">
        <v>9</v>
      </c>
      <c r="R10" s="59">
        <v>10</v>
      </c>
      <c r="S10" s="60">
        <v>11</v>
      </c>
      <c r="T10" s="60">
        <v>12</v>
      </c>
      <c r="U10" s="60">
        <v>13</v>
      </c>
      <c r="V10" s="60">
        <v>14</v>
      </c>
      <c r="W10" s="60">
        <v>15</v>
      </c>
      <c r="X10" s="60">
        <v>16</v>
      </c>
      <c r="Y10" s="59">
        <v>17</v>
      </c>
      <c r="Z10" s="60">
        <v>18</v>
      </c>
      <c r="AA10" s="60">
        <v>19</v>
      </c>
      <c r="AB10" s="60">
        <v>20</v>
      </c>
      <c r="AC10" s="60">
        <v>21</v>
      </c>
      <c r="AD10" s="60">
        <v>22</v>
      </c>
      <c r="AE10" s="60">
        <v>23</v>
      </c>
      <c r="AF10" s="59">
        <v>24</v>
      </c>
      <c r="AG10" s="60">
        <v>25</v>
      </c>
      <c r="AH10" s="60">
        <v>26</v>
      </c>
      <c r="AI10" s="60">
        <v>27</v>
      </c>
      <c r="AJ10" s="60">
        <v>28</v>
      </c>
      <c r="AK10" s="60">
        <v>29</v>
      </c>
      <c r="AL10" s="60">
        <v>30</v>
      </c>
      <c r="AM10" s="59"/>
      <c r="AN10" s="60"/>
    </row>
    <row r="11" spans="2:41" ht="15.75" x14ac:dyDescent="0.25">
      <c r="B11" s="57">
        <v>7</v>
      </c>
      <c r="C11" s="58" t="s">
        <v>27</v>
      </c>
      <c r="D11" s="59">
        <v>1</v>
      </c>
      <c r="E11" s="60">
        <v>2</v>
      </c>
      <c r="F11" s="60">
        <v>3</v>
      </c>
      <c r="G11" s="60">
        <v>4</v>
      </c>
      <c r="H11" s="60">
        <v>5</v>
      </c>
      <c r="I11" s="60">
        <v>6</v>
      </c>
      <c r="J11" s="60">
        <v>7</v>
      </c>
      <c r="K11" s="59">
        <v>8</v>
      </c>
      <c r="L11" s="60">
        <v>9</v>
      </c>
      <c r="M11" s="60">
        <v>10</v>
      </c>
      <c r="N11" s="60">
        <v>11</v>
      </c>
      <c r="O11" s="60">
        <v>12</v>
      </c>
      <c r="P11" s="60">
        <v>13</v>
      </c>
      <c r="Q11" s="60">
        <v>14</v>
      </c>
      <c r="R11" s="59">
        <v>15</v>
      </c>
      <c r="S11" s="60">
        <v>16</v>
      </c>
      <c r="T11" s="60">
        <v>17</v>
      </c>
      <c r="U11" s="60">
        <v>18</v>
      </c>
      <c r="V11" s="60">
        <v>19</v>
      </c>
      <c r="W11" s="60">
        <v>20</v>
      </c>
      <c r="X11" s="60">
        <v>21</v>
      </c>
      <c r="Y11" s="59">
        <v>22</v>
      </c>
      <c r="Z11" s="60">
        <v>23</v>
      </c>
      <c r="AA11" s="60">
        <v>24</v>
      </c>
      <c r="AB11" s="60">
        <v>25</v>
      </c>
      <c r="AC11" s="60">
        <v>26</v>
      </c>
      <c r="AD11" s="60">
        <v>27</v>
      </c>
      <c r="AE11" s="60">
        <v>28</v>
      </c>
      <c r="AF11" s="59">
        <v>29</v>
      </c>
      <c r="AG11" s="60">
        <v>30</v>
      </c>
      <c r="AH11" s="60">
        <v>31</v>
      </c>
      <c r="AI11" s="60"/>
      <c r="AJ11" s="60"/>
      <c r="AK11" s="60"/>
      <c r="AL11" s="60"/>
      <c r="AM11" s="59"/>
      <c r="AN11" s="60"/>
    </row>
    <row r="12" spans="2:41" ht="15.75" x14ac:dyDescent="0.25">
      <c r="B12" s="57">
        <v>8</v>
      </c>
      <c r="C12" s="58" t="s">
        <v>28</v>
      </c>
      <c r="D12" s="59"/>
      <c r="E12" s="60"/>
      <c r="F12" s="60"/>
      <c r="G12" s="60">
        <v>1</v>
      </c>
      <c r="H12" s="60">
        <v>2</v>
      </c>
      <c r="I12" s="60">
        <v>3</v>
      </c>
      <c r="J12" s="60">
        <v>4</v>
      </c>
      <c r="K12" s="59">
        <v>5</v>
      </c>
      <c r="L12" s="60">
        <v>6</v>
      </c>
      <c r="M12" s="60">
        <v>7</v>
      </c>
      <c r="N12" s="60">
        <v>8</v>
      </c>
      <c r="O12" s="60">
        <v>9</v>
      </c>
      <c r="P12" s="60">
        <v>10</v>
      </c>
      <c r="Q12" s="60">
        <v>11</v>
      </c>
      <c r="R12" s="59">
        <v>12</v>
      </c>
      <c r="S12" s="60">
        <v>13</v>
      </c>
      <c r="T12" s="60">
        <v>14</v>
      </c>
      <c r="U12" s="60">
        <v>15</v>
      </c>
      <c r="V12" s="60">
        <v>16</v>
      </c>
      <c r="W12" s="60">
        <v>17</v>
      </c>
      <c r="X12" s="60">
        <v>18</v>
      </c>
      <c r="Y12" s="59">
        <v>19</v>
      </c>
      <c r="Z12" s="60">
        <v>20</v>
      </c>
      <c r="AA12" s="60">
        <v>21</v>
      </c>
      <c r="AB12" s="60">
        <v>22</v>
      </c>
      <c r="AC12" s="60">
        <v>23</v>
      </c>
      <c r="AD12" s="60">
        <v>24</v>
      </c>
      <c r="AE12" s="60">
        <v>25</v>
      </c>
      <c r="AF12" s="59">
        <v>26</v>
      </c>
      <c r="AG12" s="60">
        <v>27</v>
      </c>
      <c r="AH12" s="60">
        <v>28</v>
      </c>
      <c r="AI12" s="60">
        <v>29</v>
      </c>
      <c r="AJ12" s="60">
        <v>30</v>
      </c>
      <c r="AK12" s="60">
        <v>31</v>
      </c>
      <c r="AL12" s="60"/>
      <c r="AM12" s="59"/>
      <c r="AN12" s="60"/>
    </row>
    <row r="13" spans="2:41" ht="15.75" x14ac:dyDescent="0.25">
      <c r="B13" s="57">
        <v>9</v>
      </c>
      <c r="C13" s="58" t="s">
        <v>29</v>
      </c>
      <c r="D13" s="59"/>
      <c r="E13" s="60"/>
      <c r="F13" s="60"/>
      <c r="G13" s="60"/>
      <c r="H13" s="60"/>
      <c r="I13" s="60"/>
      <c r="J13" s="60">
        <v>1</v>
      </c>
      <c r="K13" s="59">
        <v>2</v>
      </c>
      <c r="L13" s="60">
        <v>3</v>
      </c>
      <c r="M13" s="60">
        <v>4</v>
      </c>
      <c r="N13" s="60">
        <v>5</v>
      </c>
      <c r="O13" s="60">
        <v>6</v>
      </c>
      <c r="P13" s="60">
        <v>7</v>
      </c>
      <c r="Q13" s="60">
        <v>8</v>
      </c>
      <c r="R13" s="59">
        <v>9</v>
      </c>
      <c r="S13" s="60">
        <v>10</v>
      </c>
      <c r="T13" s="60">
        <v>11</v>
      </c>
      <c r="U13" s="60">
        <v>12</v>
      </c>
      <c r="V13" s="60">
        <v>13</v>
      </c>
      <c r="W13" s="60">
        <v>14</v>
      </c>
      <c r="X13" s="60">
        <v>15</v>
      </c>
      <c r="Y13" s="59">
        <v>16</v>
      </c>
      <c r="Z13" s="60">
        <v>17</v>
      </c>
      <c r="AA13" s="60">
        <v>18</v>
      </c>
      <c r="AB13" s="60">
        <v>19</v>
      </c>
      <c r="AC13" s="60">
        <v>20</v>
      </c>
      <c r="AD13" s="60">
        <v>21</v>
      </c>
      <c r="AE13" s="60">
        <v>22</v>
      </c>
      <c r="AF13" s="59">
        <v>23</v>
      </c>
      <c r="AG13" s="60">
        <v>24</v>
      </c>
      <c r="AH13" s="60">
        <v>25</v>
      </c>
      <c r="AI13" s="60">
        <v>26</v>
      </c>
      <c r="AJ13" s="60">
        <v>27</v>
      </c>
      <c r="AK13" s="60">
        <v>28</v>
      </c>
      <c r="AL13" s="60">
        <v>29</v>
      </c>
      <c r="AM13" s="59">
        <v>30</v>
      </c>
      <c r="AN13" s="60"/>
    </row>
    <row r="14" spans="2:41" ht="15.75" x14ac:dyDescent="0.25">
      <c r="B14" s="57">
        <v>10</v>
      </c>
      <c r="C14" s="58" t="s">
        <v>31</v>
      </c>
      <c r="D14" s="59"/>
      <c r="E14" s="60">
        <v>1</v>
      </c>
      <c r="F14" s="60">
        <v>2</v>
      </c>
      <c r="G14" s="60">
        <v>3</v>
      </c>
      <c r="H14" s="60">
        <v>4</v>
      </c>
      <c r="I14" s="60">
        <v>5</v>
      </c>
      <c r="J14" s="60">
        <v>6</v>
      </c>
      <c r="K14" s="59">
        <v>7</v>
      </c>
      <c r="L14" s="60">
        <v>8</v>
      </c>
      <c r="M14" s="60">
        <v>9</v>
      </c>
      <c r="N14" s="60">
        <v>10</v>
      </c>
      <c r="O14" s="60">
        <v>11</v>
      </c>
      <c r="P14" s="60">
        <v>12</v>
      </c>
      <c r="Q14" s="60">
        <v>13</v>
      </c>
      <c r="R14" s="59">
        <v>14</v>
      </c>
      <c r="S14" s="60">
        <v>15</v>
      </c>
      <c r="T14" s="60">
        <v>16</v>
      </c>
      <c r="U14" s="60">
        <v>17</v>
      </c>
      <c r="V14" s="60">
        <v>18</v>
      </c>
      <c r="W14" s="60">
        <v>19</v>
      </c>
      <c r="X14" s="60">
        <v>20</v>
      </c>
      <c r="Y14" s="59">
        <v>21</v>
      </c>
      <c r="Z14" s="60">
        <v>22</v>
      </c>
      <c r="AA14" s="60">
        <v>23</v>
      </c>
      <c r="AB14" s="60">
        <v>24</v>
      </c>
      <c r="AC14" s="60">
        <v>25</v>
      </c>
      <c r="AD14" s="60">
        <v>26</v>
      </c>
      <c r="AE14" s="60">
        <v>27</v>
      </c>
      <c r="AF14" s="59">
        <v>28</v>
      </c>
      <c r="AG14" s="60">
        <v>29</v>
      </c>
      <c r="AH14" s="60">
        <v>30</v>
      </c>
      <c r="AI14" s="60">
        <v>31</v>
      </c>
      <c r="AJ14" s="60"/>
      <c r="AK14" s="60"/>
      <c r="AL14" s="60"/>
      <c r="AM14" s="59"/>
      <c r="AN14" s="60"/>
    </row>
    <row r="15" spans="2:41" ht="15.75" x14ac:dyDescent="0.25">
      <c r="B15" s="57">
        <v>11</v>
      </c>
      <c r="C15" s="58" t="s">
        <v>32</v>
      </c>
      <c r="D15" s="59"/>
      <c r="E15" s="60"/>
      <c r="F15" s="60"/>
      <c r="G15" s="60"/>
      <c r="H15" s="60">
        <v>1</v>
      </c>
      <c r="I15" s="60">
        <v>2</v>
      </c>
      <c r="J15" s="60">
        <v>3</v>
      </c>
      <c r="K15" s="59">
        <v>4</v>
      </c>
      <c r="L15" s="60">
        <v>5</v>
      </c>
      <c r="M15" s="60">
        <v>6</v>
      </c>
      <c r="N15" s="60">
        <v>7</v>
      </c>
      <c r="O15" s="60">
        <v>8</v>
      </c>
      <c r="P15" s="60">
        <v>9</v>
      </c>
      <c r="Q15" s="60">
        <v>10</v>
      </c>
      <c r="R15" s="59">
        <v>11</v>
      </c>
      <c r="S15" s="60">
        <v>12</v>
      </c>
      <c r="T15" s="60">
        <v>13</v>
      </c>
      <c r="U15" s="60">
        <v>14</v>
      </c>
      <c r="V15" s="60">
        <v>15</v>
      </c>
      <c r="W15" s="60">
        <v>16</v>
      </c>
      <c r="X15" s="60">
        <v>17</v>
      </c>
      <c r="Y15" s="59">
        <v>18</v>
      </c>
      <c r="Z15" s="60">
        <v>19</v>
      </c>
      <c r="AA15" s="60">
        <v>20</v>
      </c>
      <c r="AB15" s="60">
        <v>21</v>
      </c>
      <c r="AC15" s="60">
        <v>22</v>
      </c>
      <c r="AD15" s="60">
        <v>23</v>
      </c>
      <c r="AE15" s="60">
        <v>24</v>
      </c>
      <c r="AF15" s="59">
        <v>25</v>
      </c>
      <c r="AG15" s="60">
        <v>26</v>
      </c>
      <c r="AH15" s="60">
        <v>27</v>
      </c>
      <c r="AI15" s="60">
        <v>28</v>
      </c>
      <c r="AJ15" s="60">
        <v>29</v>
      </c>
      <c r="AK15" s="60">
        <v>30</v>
      </c>
      <c r="AL15" s="60"/>
      <c r="AM15" s="59"/>
      <c r="AN15" s="60"/>
    </row>
    <row r="16" spans="2:41" ht="15.75" x14ac:dyDescent="0.25">
      <c r="B16" s="57">
        <v>12</v>
      </c>
      <c r="C16" s="58" t="s">
        <v>33</v>
      </c>
      <c r="D16" s="59"/>
      <c r="E16" s="60"/>
      <c r="F16" s="60"/>
      <c r="G16" s="60"/>
      <c r="H16" s="60"/>
      <c r="I16" s="60"/>
      <c r="J16" s="60">
        <v>1</v>
      </c>
      <c r="K16" s="59">
        <v>2</v>
      </c>
      <c r="L16" s="60">
        <v>3</v>
      </c>
      <c r="M16" s="60">
        <v>4</v>
      </c>
      <c r="N16" s="60">
        <v>5</v>
      </c>
      <c r="O16" s="60">
        <v>6</v>
      </c>
      <c r="P16" s="60">
        <v>7</v>
      </c>
      <c r="Q16" s="60">
        <v>8</v>
      </c>
      <c r="R16" s="59">
        <v>9</v>
      </c>
      <c r="S16" s="60">
        <v>10</v>
      </c>
      <c r="T16" s="60">
        <v>11</v>
      </c>
      <c r="U16" s="60">
        <v>12</v>
      </c>
      <c r="V16" s="60">
        <v>13</v>
      </c>
      <c r="W16" s="60">
        <v>14</v>
      </c>
      <c r="X16" s="60">
        <v>15</v>
      </c>
      <c r="Y16" s="59">
        <v>16</v>
      </c>
      <c r="Z16" s="60">
        <v>17</v>
      </c>
      <c r="AA16" s="60">
        <v>18</v>
      </c>
      <c r="AB16" s="60">
        <v>19</v>
      </c>
      <c r="AC16" s="60">
        <v>20</v>
      </c>
      <c r="AD16" s="60">
        <v>21</v>
      </c>
      <c r="AE16" s="60">
        <v>22</v>
      </c>
      <c r="AF16" s="59">
        <v>23</v>
      </c>
      <c r="AG16" s="60">
        <v>24</v>
      </c>
      <c r="AH16" s="60">
        <v>25</v>
      </c>
      <c r="AI16" s="60">
        <v>26</v>
      </c>
      <c r="AJ16" s="60">
        <v>27</v>
      </c>
      <c r="AK16" s="60">
        <v>28</v>
      </c>
      <c r="AL16" s="60">
        <v>29</v>
      </c>
      <c r="AM16" s="59">
        <v>30</v>
      </c>
      <c r="AN16" s="60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1" t="s">
        <v>100</v>
      </c>
      <c r="R1" s="174" t="s">
        <v>3</v>
      </c>
      <c r="S1" s="174"/>
      <c r="T1" s="174"/>
      <c r="U1" s="174"/>
      <c r="V1" s="174"/>
      <c r="Z1" s="62"/>
    </row>
    <row r="2" spans="1:26" ht="9.9499999999999993" customHeight="1" x14ac:dyDescent="0.25">
      <c r="Z2" s="62"/>
    </row>
    <row r="3" spans="1:26" ht="6" customHeigh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5.75" x14ac:dyDescent="0.25">
      <c r="A4" s="63"/>
      <c r="B4" s="64">
        <v>1</v>
      </c>
      <c r="C4" s="65" t="s">
        <v>18</v>
      </c>
      <c r="D4" s="64">
        <v>2</v>
      </c>
      <c r="E4" s="65" t="s">
        <v>19</v>
      </c>
      <c r="F4" s="64">
        <v>3</v>
      </c>
      <c r="G4" s="65" t="s">
        <v>20</v>
      </c>
      <c r="H4" s="64">
        <v>4</v>
      </c>
      <c r="I4" s="65" t="s">
        <v>22</v>
      </c>
      <c r="J4" s="64">
        <v>5</v>
      </c>
      <c r="K4" s="65" t="s">
        <v>23</v>
      </c>
      <c r="L4" s="64">
        <v>6</v>
      </c>
      <c r="M4" s="65" t="s">
        <v>24</v>
      </c>
      <c r="N4" s="64">
        <v>7</v>
      </c>
      <c r="O4" s="65" t="s">
        <v>27</v>
      </c>
      <c r="P4" s="64">
        <v>8</v>
      </c>
      <c r="Q4" s="65" t="s">
        <v>28</v>
      </c>
      <c r="R4" s="64">
        <v>9</v>
      </c>
      <c r="S4" s="65" t="s">
        <v>29</v>
      </c>
      <c r="T4" s="64">
        <v>10</v>
      </c>
      <c r="U4" s="65" t="s">
        <v>31</v>
      </c>
      <c r="V4" s="64">
        <v>11</v>
      </c>
      <c r="W4" s="65" t="s">
        <v>32</v>
      </c>
      <c r="X4" s="64">
        <v>12</v>
      </c>
      <c r="Y4" s="66" t="s">
        <v>33</v>
      </c>
      <c r="Z4" s="63"/>
    </row>
    <row r="5" spans="1:26" x14ac:dyDescent="0.25">
      <c r="A5" s="67" t="s">
        <v>101</v>
      </c>
      <c r="B5" s="68">
        <v>1</v>
      </c>
      <c r="C5" s="69"/>
      <c r="D5" s="63"/>
      <c r="E5" s="63"/>
      <c r="F5" s="63" t="s">
        <v>102</v>
      </c>
      <c r="G5" s="63"/>
      <c r="H5" s="63" t="s">
        <v>102</v>
      </c>
      <c r="I5" s="63"/>
      <c r="J5" s="63"/>
      <c r="K5" s="63"/>
      <c r="L5" s="63"/>
      <c r="M5" s="63"/>
      <c r="N5" s="63" t="s">
        <v>102</v>
      </c>
      <c r="O5" s="63"/>
      <c r="P5" s="63"/>
      <c r="Q5" s="63"/>
      <c r="R5" s="63" t="s">
        <v>102</v>
      </c>
      <c r="S5" s="63"/>
      <c r="T5" s="68">
        <v>1</v>
      </c>
      <c r="U5" s="69"/>
      <c r="V5" s="63" t="s">
        <v>102</v>
      </c>
      <c r="W5" s="63"/>
      <c r="X5" s="63" t="s">
        <v>102</v>
      </c>
      <c r="Y5" s="63"/>
      <c r="Z5" s="67" t="s">
        <v>101</v>
      </c>
    </row>
    <row r="6" spans="1:26" x14ac:dyDescent="0.25">
      <c r="A6" s="67" t="s">
        <v>103</v>
      </c>
      <c r="B6" s="68">
        <v>2</v>
      </c>
      <c r="C6" s="69"/>
      <c r="D6" s="63"/>
      <c r="E6" s="63"/>
      <c r="F6" s="63"/>
      <c r="G6" s="63"/>
      <c r="H6" s="63" t="s">
        <v>102</v>
      </c>
      <c r="I6" s="63"/>
      <c r="J6" s="68">
        <v>1</v>
      </c>
      <c r="K6" s="69"/>
      <c r="L6" s="63"/>
      <c r="M6" s="63"/>
      <c r="N6" s="63" t="s">
        <v>102</v>
      </c>
      <c r="O6" s="63"/>
      <c r="P6" s="63"/>
      <c r="Q6" s="63"/>
      <c r="R6" s="63" t="s">
        <v>102</v>
      </c>
      <c r="S6" s="63"/>
      <c r="T6" s="68">
        <v>2</v>
      </c>
      <c r="U6" s="69"/>
      <c r="V6" s="63" t="s">
        <v>102</v>
      </c>
      <c r="W6" s="63"/>
      <c r="X6" s="63" t="s">
        <v>102</v>
      </c>
      <c r="Y6" s="63"/>
      <c r="Z6" s="67" t="s">
        <v>103</v>
      </c>
    </row>
    <row r="7" spans="1:26" x14ac:dyDescent="0.25">
      <c r="A7" s="67" t="s">
        <v>104</v>
      </c>
      <c r="B7" s="68">
        <v>3</v>
      </c>
      <c r="C7" s="69"/>
      <c r="D7" s="63"/>
      <c r="E7" s="63"/>
      <c r="F7" s="63"/>
      <c r="G7" s="63"/>
      <c r="H7" s="63" t="s">
        <v>102</v>
      </c>
      <c r="I7" s="63"/>
      <c r="J7" s="68">
        <v>2</v>
      </c>
      <c r="K7" s="69"/>
      <c r="L7" s="63"/>
      <c r="M7" s="63"/>
      <c r="N7" s="63" t="s">
        <v>102</v>
      </c>
      <c r="O7" s="63"/>
      <c r="P7" s="68">
        <v>1</v>
      </c>
      <c r="Q7" s="69"/>
      <c r="R7" s="63" t="s">
        <v>102</v>
      </c>
      <c r="S7" s="63"/>
      <c r="T7" s="68">
        <v>3</v>
      </c>
      <c r="U7" s="69"/>
      <c r="V7" s="63" t="s">
        <v>102</v>
      </c>
      <c r="W7" s="63"/>
      <c r="X7" s="63" t="s">
        <v>102</v>
      </c>
      <c r="Y7" s="63"/>
      <c r="Z7" s="67" t="s">
        <v>104</v>
      </c>
    </row>
    <row r="8" spans="1:26" x14ac:dyDescent="0.25">
      <c r="A8" s="67" t="s">
        <v>105</v>
      </c>
      <c r="B8" s="68">
        <v>4</v>
      </c>
      <c r="C8" s="69"/>
      <c r="D8" s="68">
        <v>1</v>
      </c>
      <c r="E8" s="69"/>
      <c r="F8" s="68">
        <v>1</v>
      </c>
      <c r="G8" s="69"/>
      <c r="H8" s="63" t="s">
        <v>102</v>
      </c>
      <c r="I8" s="63"/>
      <c r="J8" s="68">
        <v>3</v>
      </c>
      <c r="K8" s="69"/>
      <c r="L8" s="63"/>
      <c r="M8" s="63"/>
      <c r="N8" s="63" t="s">
        <v>102</v>
      </c>
      <c r="O8" s="63"/>
      <c r="P8" s="68">
        <v>2</v>
      </c>
      <c r="Q8" s="69"/>
      <c r="R8" s="63" t="s">
        <v>102</v>
      </c>
      <c r="S8" s="63"/>
      <c r="T8" s="68">
        <v>4</v>
      </c>
      <c r="U8" s="69"/>
      <c r="V8" s="68">
        <v>1</v>
      </c>
      <c r="W8" s="69"/>
      <c r="X8" s="63" t="s">
        <v>102</v>
      </c>
      <c r="Y8" s="63"/>
      <c r="Z8" s="67" t="s">
        <v>105</v>
      </c>
    </row>
    <row r="9" spans="1:26" x14ac:dyDescent="0.25">
      <c r="A9" s="67" t="s">
        <v>106</v>
      </c>
      <c r="B9" s="68">
        <v>5</v>
      </c>
      <c r="C9" s="69"/>
      <c r="D9" s="68">
        <v>2</v>
      </c>
      <c r="E9" s="69"/>
      <c r="F9" s="68">
        <v>2</v>
      </c>
      <c r="G9" s="69"/>
      <c r="H9" s="63" t="s">
        <v>102</v>
      </c>
      <c r="I9" s="63"/>
      <c r="J9" s="68">
        <v>4</v>
      </c>
      <c r="K9" s="69"/>
      <c r="L9" s="68">
        <v>1</v>
      </c>
      <c r="M9" s="69"/>
      <c r="N9" s="63" t="s">
        <v>102</v>
      </c>
      <c r="O9" s="63"/>
      <c r="P9" s="68">
        <v>3</v>
      </c>
      <c r="Q9" s="69"/>
      <c r="R9" s="63" t="s">
        <v>102</v>
      </c>
      <c r="S9" s="63"/>
      <c r="T9" s="68">
        <v>5</v>
      </c>
      <c r="U9" s="69"/>
      <c r="V9" s="68">
        <v>2</v>
      </c>
      <c r="W9" s="69"/>
      <c r="X9" s="63" t="s">
        <v>102</v>
      </c>
      <c r="Y9" s="63"/>
      <c r="Z9" s="67" t="s">
        <v>106</v>
      </c>
    </row>
    <row r="10" spans="1:26" x14ac:dyDescent="0.25">
      <c r="A10" s="67" t="s">
        <v>107</v>
      </c>
      <c r="B10" s="68">
        <v>6</v>
      </c>
      <c r="C10" s="69"/>
      <c r="D10" s="68">
        <v>3</v>
      </c>
      <c r="E10" s="69"/>
      <c r="F10" s="68">
        <v>3</v>
      </c>
      <c r="G10" s="69"/>
      <c r="H10" s="63" t="s">
        <v>102</v>
      </c>
      <c r="I10" s="63"/>
      <c r="J10" s="68">
        <v>5</v>
      </c>
      <c r="K10" s="69"/>
      <c r="L10" s="68">
        <v>2</v>
      </c>
      <c r="M10" s="69"/>
      <c r="N10" s="63" t="s">
        <v>102</v>
      </c>
      <c r="O10" s="63"/>
      <c r="P10" s="68">
        <v>4</v>
      </c>
      <c r="Q10" s="69"/>
      <c r="R10" s="68">
        <v>1</v>
      </c>
      <c r="S10" s="69"/>
      <c r="T10" s="68">
        <v>6</v>
      </c>
      <c r="U10" s="69"/>
      <c r="V10" s="68">
        <v>3</v>
      </c>
      <c r="W10" s="69"/>
      <c r="X10" s="68">
        <v>1</v>
      </c>
      <c r="Y10" s="69"/>
      <c r="Z10" s="67" t="s">
        <v>107</v>
      </c>
    </row>
    <row r="11" spans="1:26" x14ac:dyDescent="0.25">
      <c r="A11" s="70" t="s">
        <v>108</v>
      </c>
      <c r="B11" s="71">
        <v>7</v>
      </c>
      <c r="C11" s="69"/>
      <c r="D11" s="72">
        <v>4</v>
      </c>
      <c r="E11" s="69"/>
      <c r="F11" s="71">
        <v>4</v>
      </c>
      <c r="G11" s="69"/>
      <c r="H11" s="71">
        <v>1</v>
      </c>
      <c r="I11" s="69"/>
      <c r="J11" s="71">
        <v>6</v>
      </c>
      <c r="K11" s="69"/>
      <c r="L11" s="71">
        <v>3</v>
      </c>
      <c r="M11" s="69"/>
      <c r="N11" s="71">
        <v>1</v>
      </c>
      <c r="O11" s="69"/>
      <c r="P11" s="71">
        <v>5</v>
      </c>
      <c r="Q11" s="69"/>
      <c r="R11" s="71">
        <v>2</v>
      </c>
      <c r="S11" s="69"/>
      <c r="T11" s="71">
        <v>7</v>
      </c>
      <c r="U11" s="69"/>
      <c r="V11" s="71">
        <v>4</v>
      </c>
      <c r="W11" s="69"/>
      <c r="X11" s="71">
        <v>2</v>
      </c>
      <c r="Y11" s="69"/>
      <c r="Z11" s="70" t="s">
        <v>108</v>
      </c>
    </row>
    <row r="12" spans="1:26" x14ac:dyDescent="0.25">
      <c r="A12" s="67" t="s">
        <v>101</v>
      </c>
      <c r="B12" s="68">
        <v>8</v>
      </c>
      <c r="C12" s="69"/>
      <c r="D12" s="68">
        <v>5</v>
      </c>
      <c r="E12" s="69"/>
      <c r="F12" s="68">
        <v>5</v>
      </c>
      <c r="G12" s="69"/>
      <c r="H12" s="68">
        <v>2</v>
      </c>
      <c r="I12" s="69"/>
      <c r="J12" s="68">
        <v>7</v>
      </c>
      <c r="K12" s="69"/>
      <c r="L12" s="68">
        <v>4</v>
      </c>
      <c r="M12" s="69"/>
      <c r="N12" s="68">
        <v>2</v>
      </c>
      <c r="O12" s="69"/>
      <c r="P12" s="68">
        <v>6</v>
      </c>
      <c r="Q12" s="69"/>
      <c r="R12" s="68">
        <v>3</v>
      </c>
      <c r="S12" s="69"/>
      <c r="T12" s="68">
        <v>8</v>
      </c>
      <c r="U12" s="69"/>
      <c r="V12" s="68">
        <v>5</v>
      </c>
      <c r="W12" s="69"/>
      <c r="X12" s="68">
        <v>3</v>
      </c>
      <c r="Y12" s="69"/>
      <c r="Z12" s="67" t="s">
        <v>101</v>
      </c>
    </row>
    <row r="13" spans="1:26" x14ac:dyDescent="0.25">
      <c r="A13" s="67" t="s">
        <v>103</v>
      </c>
      <c r="B13" s="68">
        <v>9</v>
      </c>
      <c r="C13" s="69"/>
      <c r="D13" s="68">
        <v>6</v>
      </c>
      <c r="E13" s="69"/>
      <c r="F13" s="68">
        <v>6</v>
      </c>
      <c r="G13" s="69"/>
      <c r="H13" s="68">
        <v>3</v>
      </c>
      <c r="I13" s="69"/>
      <c r="J13" s="68">
        <v>8</v>
      </c>
      <c r="K13" s="69"/>
      <c r="L13" s="68">
        <v>5</v>
      </c>
      <c r="M13" s="69"/>
      <c r="N13" s="68">
        <v>3</v>
      </c>
      <c r="O13" s="69"/>
      <c r="P13" s="68">
        <v>7</v>
      </c>
      <c r="Q13" s="69"/>
      <c r="R13" s="68">
        <v>4</v>
      </c>
      <c r="S13" s="69"/>
      <c r="T13" s="68">
        <v>9</v>
      </c>
      <c r="U13" s="69"/>
      <c r="V13" s="68">
        <v>6</v>
      </c>
      <c r="W13" s="69"/>
      <c r="X13" s="68">
        <v>4</v>
      </c>
      <c r="Y13" s="69"/>
      <c r="Z13" s="67" t="s">
        <v>103</v>
      </c>
    </row>
    <row r="14" spans="1:26" x14ac:dyDescent="0.25">
      <c r="A14" s="67" t="s">
        <v>104</v>
      </c>
      <c r="B14" s="68">
        <v>10</v>
      </c>
      <c r="C14" s="69"/>
      <c r="D14" s="68">
        <v>7</v>
      </c>
      <c r="E14" s="69"/>
      <c r="F14" s="68">
        <v>7</v>
      </c>
      <c r="G14" s="69"/>
      <c r="H14" s="68">
        <v>4</v>
      </c>
      <c r="I14" s="69"/>
      <c r="J14" s="68">
        <v>9</v>
      </c>
      <c r="K14" s="69"/>
      <c r="L14" s="68">
        <v>6</v>
      </c>
      <c r="M14" s="69"/>
      <c r="N14" s="68">
        <v>4</v>
      </c>
      <c r="O14" s="69"/>
      <c r="P14" s="68">
        <v>8</v>
      </c>
      <c r="Q14" s="69"/>
      <c r="R14" s="68">
        <v>5</v>
      </c>
      <c r="S14" s="69"/>
      <c r="T14" s="68">
        <v>10</v>
      </c>
      <c r="U14" s="69"/>
      <c r="V14" s="68">
        <v>7</v>
      </c>
      <c r="W14" s="69"/>
      <c r="X14" s="68">
        <v>5</v>
      </c>
      <c r="Y14" s="69"/>
      <c r="Z14" s="67" t="s">
        <v>104</v>
      </c>
    </row>
    <row r="15" spans="1:26" x14ac:dyDescent="0.25">
      <c r="A15" s="67" t="s">
        <v>105</v>
      </c>
      <c r="B15" s="68">
        <v>11</v>
      </c>
      <c r="C15" s="69"/>
      <c r="D15" s="68">
        <v>8</v>
      </c>
      <c r="E15" s="69"/>
      <c r="F15" s="68">
        <v>8</v>
      </c>
      <c r="G15" s="69"/>
      <c r="H15" s="68">
        <v>5</v>
      </c>
      <c r="I15" s="69"/>
      <c r="J15" s="68">
        <v>10</v>
      </c>
      <c r="K15" s="69"/>
      <c r="L15" s="68">
        <v>7</v>
      </c>
      <c r="M15" s="69"/>
      <c r="N15" s="68">
        <v>5</v>
      </c>
      <c r="O15" s="69"/>
      <c r="P15" s="68">
        <v>9</v>
      </c>
      <c r="Q15" s="69"/>
      <c r="R15" s="68">
        <v>6</v>
      </c>
      <c r="S15" s="69"/>
      <c r="T15" s="68">
        <v>11</v>
      </c>
      <c r="U15" s="69"/>
      <c r="V15" s="68">
        <v>8</v>
      </c>
      <c r="W15" s="69"/>
      <c r="X15" s="68">
        <v>6</v>
      </c>
      <c r="Y15" s="69"/>
      <c r="Z15" s="67" t="s">
        <v>105</v>
      </c>
    </row>
    <row r="16" spans="1:26" x14ac:dyDescent="0.25">
      <c r="A16" s="67" t="s">
        <v>106</v>
      </c>
      <c r="B16" s="68">
        <v>12</v>
      </c>
      <c r="C16" s="69"/>
      <c r="D16" s="68">
        <v>9</v>
      </c>
      <c r="E16" s="69"/>
      <c r="F16" s="68">
        <v>9</v>
      </c>
      <c r="G16" s="69"/>
      <c r="H16" s="68">
        <v>6</v>
      </c>
      <c r="I16" s="69"/>
      <c r="J16" s="68">
        <v>11</v>
      </c>
      <c r="K16" s="69"/>
      <c r="L16" s="68">
        <v>8</v>
      </c>
      <c r="M16" s="69"/>
      <c r="N16" s="68">
        <v>6</v>
      </c>
      <c r="O16" s="69"/>
      <c r="P16" s="68">
        <v>10</v>
      </c>
      <c r="Q16" s="69"/>
      <c r="R16" s="68">
        <v>7</v>
      </c>
      <c r="S16" s="69"/>
      <c r="T16" s="68">
        <v>12</v>
      </c>
      <c r="U16" s="69"/>
      <c r="V16" s="68">
        <v>9</v>
      </c>
      <c r="W16" s="69"/>
      <c r="X16" s="68">
        <v>7</v>
      </c>
      <c r="Y16" s="69"/>
      <c r="Z16" s="67" t="s">
        <v>106</v>
      </c>
    </row>
    <row r="17" spans="1:26" x14ac:dyDescent="0.25">
      <c r="A17" s="67" t="s">
        <v>107</v>
      </c>
      <c r="B17" s="68">
        <v>13</v>
      </c>
      <c r="C17" s="69"/>
      <c r="D17" s="68">
        <v>10</v>
      </c>
      <c r="E17" s="69"/>
      <c r="F17" s="68">
        <v>10</v>
      </c>
      <c r="G17" s="69"/>
      <c r="H17" s="68">
        <v>7</v>
      </c>
      <c r="I17" s="69"/>
      <c r="J17" s="68">
        <v>12</v>
      </c>
      <c r="K17" s="69"/>
      <c r="L17" s="68">
        <v>9</v>
      </c>
      <c r="M17" s="69"/>
      <c r="N17" s="68">
        <v>7</v>
      </c>
      <c r="O17" s="69"/>
      <c r="P17" s="68">
        <v>11</v>
      </c>
      <c r="Q17" s="69"/>
      <c r="R17" s="68">
        <v>8</v>
      </c>
      <c r="S17" s="69"/>
      <c r="T17" s="68">
        <v>13</v>
      </c>
      <c r="U17" s="69"/>
      <c r="V17" s="68">
        <v>10</v>
      </c>
      <c r="W17" s="69"/>
      <c r="X17" s="68">
        <v>8</v>
      </c>
      <c r="Y17" s="69"/>
      <c r="Z17" s="67" t="s">
        <v>107</v>
      </c>
    </row>
    <row r="18" spans="1:26" x14ac:dyDescent="0.25">
      <c r="A18" s="70" t="s">
        <v>108</v>
      </c>
      <c r="B18" s="71">
        <v>14</v>
      </c>
      <c r="C18" s="69"/>
      <c r="D18" s="71">
        <v>11</v>
      </c>
      <c r="E18" s="69"/>
      <c r="F18" s="71">
        <v>11</v>
      </c>
      <c r="G18" s="69"/>
      <c r="H18" s="71">
        <v>8</v>
      </c>
      <c r="I18" s="69"/>
      <c r="J18" s="71">
        <v>13</v>
      </c>
      <c r="K18" s="69"/>
      <c r="L18" s="71">
        <v>10</v>
      </c>
      <c r="M18" s="69"/>
      <c r="N18" s="71">
        <v>8</v>
      </c>
      <c r="O18" s="69"/>
      <c r="P18" s="71">
        <v>12</v>
      </c>
      <c r="Q18" s="69"/>
      <c r="R18" s="71">
        <v>9</v>
      </c>
      <c r="S18" s="69"/>
      <c r="T18" s="71">
        <v>14</v>
      </c>
      <c r="U18" s="69"/>
      <c r="V18" s="71">
        <v>11</v>
      </c>
      <c r="W18" s="69"/>
      <c r="X18" s="71">
        <v>9</v>
      </c>
      <c r="Y18" s="69"/>
      <c r="Z18" s="70" t="s">
        <v>108</v>
      </c>
    </row>
    <row r="19" spans="1:26" x14ac:dyDescent="0.25">
      <c r="A19" s="67" t="s">
        <v>101</v>
      </c>
      <c r="B19" s="68">
        <v>15</v>
      </c>
      <c r="C19" s="69"/>
      <c r="D19" s="68">
        <v>12</v>
      </c>
      <c r="E19" s="69"/>
      <c r="F19" s="68">
        <v>12</v>
      </c>
      <c r="G19" s="69"/>
      <c r="H19" s="68">
        <v>9</v>
      </c>
      <c r="I19" s="69"/>
      <c r="J19" s="68">
        <v>14</v>
      </c>
      <c r="K19" s="69"/>
      <c r="L19" s="68">
        <v>11</v>
      </c>
      <c r="M19" s="69"/>
      <c r="N19" s="68">
        <v>9</v>
      </c>
      <c r="O19" s="69"/>
      <c r="P19" s="68">
        <v>13</v>
      </c>
      <c r="Q19" s="69"/>
      <c r="R19" s="68">
        <v>10</v>
      </c>
      <c r="S19" s="69"/>
      <c r="T19" s="68">
        <v>15</v>
      </c>
      <c r="U19" s="69"/>
      <c r="V19" s="68">
        <v>12</v>
      </c>
      <c r="W19" s="69"/>
      <c r="X19" s="68">
        <v>10</v>
      </c>
      <c r="Y19" s="69"/>
      <c r="Z19" s="67" t="s">
        <v>101</v>
      </c>
    </row>
    <row r="20" spans="1:26" x14ac:dyDescent="0.25">
      <c r="A20" s="67" t="s">
        <v>103</v>
      </c>
      <c r="B20" s="68">
        <v>16</v>
      </c>
      <c r="C20" s="69"/>
      <c r="D20" s="68">
        <v>13</v>
      </c>
      <c r="E20" s="69"/>
      <c r="F20" s="68">
        <v>13</v>
      </c>
      <c r="G20" s="69"/>
      <c r="H20" s="68">
        <v>10</v>
      </c>
      <c r="I20" s="69"/>
      <c r="J20" s="68">
        <v>15</v>
      </c>
      <c r="K20" s="69"/>
      <c r="L20" s="68">
        <v>12</v>
      </c>
      <c r="M20" s="69"/>
      <c r="N20" s="68">
        <v>10</v>
      </c>
      <c r="O20" s="69"/>
      <c r="P20" s="68">
        <v>14</v>
      </c>
      <c r="Q20" s="69"/>
      <c r="R20" s="68">
        <v>11</v>
      </c>
      <c r="S20" s="69"/>
      <c r="T20" s="68">
        <v>16</v>
      </c>
      <c r="U20" s="69"/>
      <c r="V20" s="68">
        <v>13</v>
      </c>
      <c r="W20" s="69"/>
      <c r="X20" s="68">
        <v>11</v>
      </c>
      <c r="Y20" s="69"/>
      <c r="Z20" s="67" t="s">
        <v>103</v>
      </c>
    </row>
    <row r="21" spans="1:26" x14ac:dyDescent="0.25">
      <c r="A21" s="67" t="s">
        <v>104</v>
      </c>
      <c r="B21" s="68">
        <v>17</v>
      </c>
      <c r="C21" s="69"/>
      <c r="D21" s="68">
        <v>14</v>
      </c>
      <c r="E21" s="69"/>
      <c r="F21" s="68">
        <v>14</v>
      </c>
      <c r="G21" s="69"/>
      <c r="H21" s="68">
        <v>11</v>
      </c>
      <c r="I21" s="69"/>
      <c r="J21" s="68">
        <v>16</v>
      </c>
      <c r="K21" s="69"/>
      <c r="L21" s="68">
        <v>13</v>
      </c>
      <c r="M21" s="69"/>
      <c r="N21" s="68">
        <v>11</v>
      </c>
      <c r="O21" s="69"/>
      <c r="P21" s="68">
        <v>15</v>
      </c>
      <c r="Q21" s="69"/>
      <c r="R21" s="68">
        <v>12</v>
      </c>
      <c r="S21" s="69"/>
      <c r="T21" s="68">
        <v>17</v>
      </c>
      <c r="U21" s="69"/>
      <c r="V21" s="68">
        <v>14</v>
      </c>
      <c r="W21" s="69"/>
      <c r="X21" s="68">
        <v>12</v>
      </c>
      <c r="Y21" s="69"/>
      <c r="Z21" s="67" t="s">
        <v>104</v>
      </c>
    </row>
    <row r="22" spans="1:26" x14ac:dyDescent="0.25">
      <c r="A22" s="67" t="s">
        <v>105</v>
      </c>
      <c r="B22" s="68">
        <v>18</v>
      </c>
      <c r="C22" s="69"/>
      <c r="D22" s="68">
        <v>15</v>
      </c>
      <c r="E22" s="69"/>
      <c r="F22" s="68">
        <v>15</v>
      </c>
      <c r="G22" s="69"/>
      <c r="H22" s="68">
        <v>12</v>
      </c>
      <c r="I22" s="69"/>
      <c r="J22" s="68">
        <v>17</v>
      </c>
      <c r="K22" s="69"/>
      <c r="L22" s="68">
        <v>14</v>
      </c>
      <c r="M22" s="69"/>
      <c r="N22" s="68">
        <v>12</v>
      </c>
      <c r="O22" s="69"/>
      <c r="P22" s="68">
        <v>16</v>
      </c>
      <c r="Q22" s="69"/>
      <c r="R22" s="68">
        <v>13</v>
      </c>
      <c r="S22" s="69"/>
      <c r="T22" s="68">
        <v>18</v>
      </c>
      <c r="U22" s="69"/>
      <c r="V22" s="68">
        <v>15</v>
      </c>
      <c r="W22" s="69"/>
      <c r="X22" s="68">
        <v>13</v>
      </c>
      <c r="Y22" s="69"/>
      <c r="Z22" s="67" t="s">
        <v>105</v>
      </c>
    </row>
    <row r="23" spans="1:26" x14ac:dyDescent="0.25">
      <c r="A23" s="67" t="s">
        <v>106</v>
      </c>
      <c r="B23" s="68">
        <v>19</v>
      </c>
      <c r="C23" s="69"/>
      <c r="D23" s="68">
        <v>16</v>
      </c>
      <c r="E23" s="69"/>
      <c r="F23" s="68">
        <v>16</v>
      </c>
      <c r="G23" s="69"/>
      <c r="H23" s="68">
        <v>13</v>
      </c>
      <c r="I23" s="69"/>
      <c r="J23" s="68">
        <v>18</v>
      </c>
      <c r="K23" s="69"/>
      <c r="L23" s="68">
        <v>15</v>
      </c>
      <c r="M23" s="69"/>
      <c r="N23" s="68">
        <v>13</v>
      </c>
      <c r="O23" s="69"/>
      <c r="P23" s="68">
        <v>17</v>
      </c>
      <c r="Q23" s="69"/>
      <c r="R23" s="68">
        <v>14</v>
      </c>
      <c r="S23" s="69"/>
      <c r="T23" s="68">
        <v>19</v>
      </c>
      <c r="U23" s="69"/>
      <c r="V23" s="68">
        <v>16</v>
      </c>
      <c r="W23" s="69"/>
      <c r="X23" s="68">
        <v>14</v>
      </c>
      <c r="Y23" s="69"/>
      <c r="Z23" s="67" t="s">
        <v>106</v>
      </c>
    </row>
    <row r="24" spans="1:26" x14ac:dyDescent="0.25">
      <c r="A24" s="67" t="s">
        <v>107</v>
      </c>
      <c r="B24" s="68">
        <v>20</v>
      </c>
      <c r="C24" s="69"/>
      <c r="D24" s="68">
        <v>17</v>
      </c>
      <c r="E24" s="69"/>
      <c r="F24" s="68">
        <v>17</v>
      </c>
      <c r="G24" s="69"/>
      <c r="H24" s="68">
        <v>14</v>
      </c>
      <c r="I24" s="69"/>
      <c r="J24" s="68">
        <v>19</v>
      </c>
      <c r="K24" s="69"/>
      <c r="L24" s="68">
        <v>16</v>
      </c>
      <c r="M24" s="69"/>
      <c r="N24" s="68">
        <v>14</v>
      </c>
      <c r="O24" s="69"/>
      <c r="P24" s="68">
        <v>18</v>
      </c>
      <c r="Q24" s="69"/>
      <c r="R24" s="68">
        <v>15</v>
      </c>
      <c r="S24" s="69"/>
      <c r="T24" s="68">
        <v>20</v>
      </c>
      <c r="U24" s="69"/>
      <c r="V24" s="68">
        <v>17</v>
      </c>
      <c r="W24" s="69"/>
      <c r="X24" s="68">
        <v>15</v>
      </c>
      <c r="Y24" s="69"/>
      <c r="Z24" s="67" t="s">
        <v>107</v>
      </c>
    </row>
    <row r="25" spans="1:26" x14ac:dyDescent="0.25">
      <c r="A25" s="70" t="s">
        <v>108</v>
      </c>
      <c r="B25" s="71">
        <v>21</v>
      </c>
      <c r="C25" s="69"/>
      <c r="D25" s="71">
        <v>18</v>
      </c>
      <c r="E25" s="69"/>
      <c r="F25" s="71">
        <v>18</v>
      </c>
      <c r="G25" s="69"/>
      <c r="H25" s="71">
        <v>15</v>
      </c>
      <c r="I25" s="69"/>
      <c r="J25" s="71">
        <v>20</v>
      </c>
      <c r="K25" s="69"/>
      <c r="L25" s="71">
        <v>17</v>
      </c>
      <c r="M25" s="69"/>
      <c r="N25" s="71">
        <v>15</v>
      </c>
      <c r="O25" s="69"/>
      <c r="P25" s="71">
        <v>19</v>
      </c>
      <c r="Q25" s="69"/>
      <c r="R25" s="71">
        <v>16</v>
      </c>
      <c r="S25" s="69"/>
      <c r="T25" s="71">
        <v>21</v>
      </c>
      <c r="U25" s="69"/>
      <c r="V25" s="71">
        <v>18</v>
      </c>
      <c r="W25" s="69"/>
      <c r="X25" s="71">
        <v>16</v>
      </c>
      <c r="Y25" s="69"/>
      <c r="Z25" s="70" t="s">
        <v>108</v>
      </c>
    </row>
    <row r="26" spans="1:26" x14ac:dyDescent="0.25">
      <c r="A26" s="67" t="s">
        <v>101</v>
      </c>
      <c r="B26" s="68">
        <v>22</v>
      </c>
      <c r="C26" s="69"/>
      <c r="D26" s="68">
        <v>19</v>
      </c>
      <c r="E26" s="69"/>
      <c r="F26" s="68">
        <v>19</v>
      </c>
      <c r="G26" s="69"/>
      <c r="H26" s="68">
        <v>16</v>
      </c>
      <c r="I26" s="69"/>
      <c r="J26" s="68">
        <v>21</v>
      </c>
      <c r="K26" s="69"/>
      <c r="L26" s="68">
        <v>18</v>
      </c>
      <c r="M26" s="69"/>
      <c r="N26" s="68">
        <v>16</v>
      </c>
      <c r="O26" s="69"/>
      <c r="P26" s="68">
        <v>20</v>
      </c>
      <c r="Q26" s="69"/>
      <c r="R26" s="68">
        <v>17</v>
      </c>
      <c r="S26" s="69"/>
      <c r="T26" s="68">
        <v>22</v>
      </c>
      <c r="U26" s="69"/>
      <c r="V26" s="68">
        <v>19</v>
      </c>
      <c r="W26" s="69"/>
      <c r="X26" s="68">
        <v>17</v>
      </c>
      <c r="Y26" s="69"/>
      <c r="Z26" s="67" t="s">
        <v>101</v>
      </c>
    </row>
    <row r="27" spans="1:26" x14ac:dyDescent="0.25">
      <c r="A27" s="67" t="s">
        <v>103</v>
      </c>
      <c r="B27" s="68">
        <v>23</v>
      </c>
      <c r="C27" s="69"/>
      <c r="D27" s="68">
        <v>20</v>
      </c>
      <c r="E27" s="69"/>
      <c r="F27" s="68">
        <v>20</v>
      </c>
      <c r="G27" s="69"/>
      <c r="H27" s="68">
        <v>17</v>
      </c>
      <c r="I27" s="69"/>
      <c r="J27" s="68">
        <v>22</v>
      </c>
      <c r="K27" s="69"/>
      <c r="L27" s="68">
        <v>19</v>
      </c>
      <c r="M27" s="69"/>
      <c r="N27" s="68">
        <v>17</v>
      </c>
      <c r="O27" s="69"/>
      <c r="P27" s="68">
        <v>21</v>
      </c>
      <c r="Q27" s="69"/>
      <c r="R27" s="68">
        <v>18</v>
      </c>
      <c r="S27" s="69"/>
      <c r="T27" s="68">
        <v>23</v>
      </c>
      <c r="U27" s="69"/>
      <c r="V27" s="68">
        <v>20</v>
      </c>
      <c r="W27" s="73"/>
      <c r="X27" s="68">
        <v>18</v>
      </c>
      <c r="Y27" s="69"/>
      <c r="Z27" s="67" t="s">
        <v>103</v>
      </c>
    </row>
    <row r="28" spans="1:26" x14ac:dyDescent="0.25">
      <c r="A28" s="67" t="s">
        <v>104</v>
      </c>
      <c r="B28" s="68">
        <v>24</v>
      </c>
      <c r="C28" s="69"/>
      <c r="D28" s="68">
        <v>21</v>
      </c>
      <c r="E28" s="69"/>
      <c r="F28" s="68">
        <v>21</v>
      </c>
      <c r="G28" s="69"/>
      <c r="H28" s="68">
        <v>18</v>
      </c>
      <c r="I28" s="69"/>
      <c r="J28" s="68">
        <v>23</v>
      </c>
      <c r="K28" s="69"/>
      <c r="L28" s="68">
        <v>20</v>
      </c>
      <c r="M28" s="69"/>
      <c r="N28" s="68">
        <v>18</v>
      </c>
      <c r="O28" s="69"/>
      <c r="P28" s="68">
        <v>22</v>
      </c>
      <c r="Q28" s="69"/>
      <c r="R28" s="68">
        <v>19</v>
      </c>
      <c r="S28" s="69"/>
      <c r="T28" s="68">
        <v>24</v>
      </c>
      <c r="U28" s="69"/>
      <c r="V28" s="68">
        <v>21</v>
      </c>
      <c r="W28" s="69"/>
      <c r="X28" s="68">
        <v>19</v>
      </c>
      <c r="Y28" s="69"/>
      <c r="Z28" s="67" t="s">
        <v>104</v>
      </c>
    </row>
    <row r="29" spans="1:26" x14ac:dyDescent="0.25">
      <c r="A29" s="67" t="s">
        <v>105</v>
      </c>
      <c r="B29" s="68">
        <v>25</v>
      </c>
      <c r="C29" s="69"/>
      <c r="D29" s="68">
        <v>22</v>
      </c>
      <c r="E29" s="69"/>
      <c r="F29" s="68">
        <v>22</v>
      </c>
      <c r="G29" s="69"/>
      <c r="H29" s="68">
        <v>19</v>
      </c>
      <c r="I29" s="69"/>
      <c r="J29" s="68">
        <v>24</v>
      </c>
      <c r="K29" s="69"/>
      <c r="L29" s="68">
        <v>21</v>
      </c>
      <c r="M29" s="69"/>
      <c r="N29" s="68">
        <v>19</v>
      </c>
      <c r="O29" s="69"/>
      <c r="P29" s="68">
        <v>23</v>
      </c>
      <c r="Q29" s="69"/>
      <c r="R29" s="68">
        <v>20</v>
      </c>
      <c r="S29" s="69"/>
      <c r="T29" s="68">
        <v>25</v>
      </c>
      <c r="U29" s="69"/>
      <c r="V29" s="68">
        <v>22</v>
      </c>
      <c r="W29" s="69"/>
      <c r="X29" s="68">
        <v>20</v>
      </c>
      <c r="Y29" s="69"/>
      <c r="Z29" s="67" t="s">
        <v>105</v>
      </c>
    </row>
    <row r="30" spans="1:26" x14ac:dyDescent="0.25">
      <c r="A30" s="67" t="s">
        <v>106</v>
      </c>
      <c r="B30" s="68">
        <v>26</v>
      </c>
      <c r="C30" s="74"/>
      <c r="D30" s="68">
        <v>23</v>
      </c>
      <c r="E30" s="69"/>
      <c r="F30" s="68">
        <v>23</v>
      </c>
      <c r="G30" s="69"/>
      <c r="H30" s="68">
        <v>20</v>
      </c>
      <c r="I30" s="69"/>
      <c r="J30" s="68">
        <v>25</v>
      </c>
      <c r="K30" s="69"/>
      <c r="L30" s="68">
        <v>22</v>
      </c>
      <c r="M30" s="69"/>
      <c r="N30" s="68">
        <v>20</v>
      </c>
      <c r="O30" s="69"/>
      <c r="P30" s="68">
        <v>24</v>
      </c>
      <c r="Q30" s="73"/>
      <c r="R30" s="68">
        <v>21</v>
      </c>
      <c r="S30" s="69"/>
      <c r="T30" s="68">
        <v>26</v>
      </c>
      <c r="U30" s="69"/>
      <c r="V30" s="68">
        <v>23</v>
      </c>
      <c r="W30" s="69"/>
      <c r="X30" s="68">
        <v>21</v>
      </c>
      <c r="Y30" s="69"/>
      <c r="Z30" s="67" t="s">
        <v>106</v>
      </c>
    </row>
    <row r="31" spans="1:26" x14ac:dyDescent="0.25">
      <c r="A31" s="67" t="s">
        <v>107</v>
      </c>
      <c r="B31" s="68">
        <v>27</v>
      </c>
      <c r="C31" s="69"/>
      <c r="D31" s="68">
        <v>24</v>
      </c>
      <c r="E31" s="73"/>
      <c r="F31" s="68">
        <v>24</v>
      </c>
      <c r="G31" s="73"/>
      <c r="H31" s="68">
        <v>21</v>
      </c>
      <c r="I31" s="69"/>
      <c r="J31" s="68">
        <v>26</v>
      </c>
      <c r="K31" s="69"/>
      <c r="L31" s="68">
        <v>23</v>
      </c>
      <c r="M31" s="69"/>
      <c r="N31" s="68">
        <v>21</v>
      </c>
      <c r="O31" s="69"/>
      <c r="P31" s="68">
        <v>25</v>
      </c>
      <c r="Q31" s="69"/>
      <c r="R31" s="68">
        <v>22</v>
      </c>
      <c r="S31" s="69"/>
      <c r="T31" s="68">
        <v>27</v>
      </c>
      <c r="U31" s="69"/>
      <c r="V31" s="68">
        <v>24</v>
      </c>
      <c r="W31" s="69"/>
      <c r="X31" s="68">
        <v>22</v>
      </c>
      <c r="Y31" s="69"/>
      <c r="Z31" s="67" t="s">
        <v>107</v>
      </c>
    </row>
    <row r="32" spans="1:26" x14ac:dyDescent="0.25">
      <c r="A32" s="70" t="s">
        <v>108</v>
      </c>
      <c r="B32" s="71">
        <v>28</v>
      </c>
      <c r="C32" s="69"/>
      <c r="D32" s="71">
        <v>25</v>
      </c>
      <c r="E32" s="69"/>
      <c r="F32" s="71">
        <v>25</v>
      </c>
      <c r="G32" s="69"/>
      <c r="H32" s="71">
        <v>22</v>
      </c>
      <c r="I32" s="69"/>
      <c r="J32" s="71">
        <v>27</v>
      </c>
      <c r="K32" s="69"/>
      <c r="L32" s="71">
        <v>24</v>
      </c>
      <c r="M32" s="69"/>
      <c r="N32" s="71">
        <v>22</v>
      </c>
      <c r="O32" s="69"/>
      <c r="P32" s="71">
        <v>26</v>
      </c>
      <c r="Q32" s="69"/>
      <c r="R32" s="71">
        <v>23</v>
      </c>
      <c r="S32" s="69"/>
      <c r="T32" s="71">
        <v>28</v>
      </c>
      <c r="U32" s="69"/>
      <c r="V32" s="71">
        <v>25</v>
      </c>
      <c r="W32" s="69"/>
      <c r="X32" s="71">
        <v>23</v>
      </c>
      <c r="Y32" s="69"/>
      <c r="Z32" s="70" t="s">
        <v>108</v>
      </c>
    </row>
    <row r="33" spans="1:26" x14ac:dyDescent="0.25">
      <c r="A33" s="67" t="s">
        <v>101</v>
      </c>
      <c r="B33" s="68">
        <v>29</v>
      </c>
      <c r="C33" s="74"/>
      <c r="D33" s="68">
        <v>26</v>
      </c>
      <c r="E33" s="69"/>
      <c r="F33" s="68">
        <v>26</v>
      </c>
      <c r="G33" s="69"/>
      <c r="H33" s="68">
        <v>23</v>
      </c>
      <c r="I33" s="69"/>
      <c r="J33" s="68">
        <v>28</v>
      </c>
      <c r="K33" s="69"/>
      <c r="L33" s="68">
        <v>25</v>
      </c>
      <c r="M33" s="69"/>
      <c r="N33" s="68">
        <v>23</v>
      </c>
      <c r="O33" s="69"/>
      <c r="P33" s="68">
        <v>27</v>
      </c>
      <c r="Q33" s="69"/>
      <c r="R33" s="68">
        <v>24</v>
      </c>
      <c r="S33" s="69"/>
      <c r="T33" s="68">
        <v>29</v>
      </c>
      <c r="U33" s="69"/>
      <c r="V33" s="68">
        <v>26</v>
      </c>
      <c r="W33" s="69"/>
      <c r="X33" s="68">
        <v>24</v>
      </c>
      <c r="Y33" s="74"/>
      <c r="Z33" s="67" t="s">
        <v>101</v>
      </c>
    </row>
    <row r="34" spans="1:26" x14ac:dyDescent="0.25">
      <c r="A34" s="67" t="s">
        <v>103</v>
      </c>
      <c r="B34" s="68">
        <v>30</v>
      </c>
      <c r="C34" s="69"/>
      <c r="D34" s="68">
        <v>27</v>
      </c>
      <c r="E34" s="69"/>
      <c r="F34" s="68">
        <v>27</v>
      </c>
      <c r="G34" s="75"/>
      <c r="H34" s="68">
        <v>24</v>
      </c>
      <c r="I34" s="69"/>
      <c r="J34" s="68">
        <v>29</v>
      </c>
      <c r="K34" s="69"/>
      <c r="L34" s="68">
        <v>26</v>
      </c>
      <c r="M34" s="69"/>
      <c r="N34" s="68">
        <v>24</v>
      </c>
      <c r="O34" s="69"/>
      <c r="P34" s="68">
        <v>28</v>
      </c>
      <c r="Q34" s="75"/>
      <c r="R34" s="68">
        <v>25</v>
      </c>
      <c r="S34" s="69"/>
      <c r="T34" s="68">
        <v>30</v>
      </c>
      <c r="U34" s="69"/>
      <c r="V34" s="68">
        <v>27</v>
      </c>
      <c r="W34" s="75"/>
      <c r="X34" s="68">
        <v>25</v>
      </c>
      <c r="Y34" s="69"/>
      <c r="Z34" s="67" t="s">
        <v>103</v>
      </c>
    </row>
    <row r="35" spans="1:26" x14ac:dyDescent="0.25">
      <c r="A35" s="67" t="s">
        <v>104</v>
      </c>
      <c r="B35" s="68">
        <v>31</v>
      </c>
      <c r="C35" s="69"/>
      <c r="D35" s="68">
        <v>28</v>
      </c>
      <c r="E35" s="69"/>
      <c r="F35" s="68">
        <v>28</v>
      </c>
      <c r="G35" s="69"/>
      <c r="H35" s="68">
        <v>25</v>
      </c>
      <c r="I35" s="69"/>
      <c r="J35" s="68">
        <v>30</v>
      </c>
      <c r="K35" s="69"/>
      <c r="L35" s="68">
        <v>27</v>
      </c>
      <c r="M35" s="74"/>
      <c r="N35" s="68">
        <v>25</v>
      </c>
      <c r="O35" s="74"/>
      <c r="P35" s="68">
        <v>29</v>
      </c>
      <c r="Q35" s="69"/>
      <c r="R35" s="68">
        <v>26</v>
      </c>
      <c r="S35" s="69"/>
      <c r="T35" s="68">
        <v>31</v>
      </c>
      <c r="U35" s="76"/>
      <c r="V35" s="68">
        <v>28</v>
      </c>
      <c r="W35" s="69"/>
      <c r="X35" s="68">
        <v>26</v>
      </c>
      <c r="Y35" s="69"/>
      <c r="Z35" s="67" t="s">
        <v>104</v>
      </c>
    </row>
    <row r="36" spans="1:26" x14ac:dyDescent="0.25">
      <c r="A36" s="67" t="s">
        <v>105</v>
      </c>
      <c r="B36" s="63"/>
      <c r="C36" s="63"/>
      <c r="D36" s="63" t="s">
        <v>102</v>
      </c>
      <c r="E36" s="77"/>
      <c r="F36" s="68">
        <v>29</v>
      </c>
      <c r="G36" s="69"/>
      <c r="H36" s="68">
        <v>26</v>
      </c>
      <c r="I36" s="69"/>
      <c r="J36" s="68">
        <v>31</v>
      </c>
      <c r="K36" s="69"/>
      <c r="L36" s="68">
        <v>28</v>
      </c>
      <c r="M36" s="69"/>
      <c r="N36" s="68">
        <v>26</v>
      </c>
      <c r="O36" s="69"/>
      <c r="P36" s="68">
        <v>30</v>
      </c>
      <c r="Q36" s="69"/>
      <c r="R36" s="68">
        <v>27</v>
      </c>
      <c r="S36" s="74"/>
      <c r="T36" s="63"/>
      <c r="U36" s="63"/>
      <c r="V36" s="68">
        <v>29</v>
      </c>
      <c r="W36" s="69"/>
      <c r="X36" s="68">
        <v>27</v>
      </c>
      <c r="Y36" s="69"/>
      <c r="Z36" s="67" t="s">
        <v>105</v>
      </c>
    </row>
    <row r="37" spans="1:26" x14ac:dyDescent="0.25">
      <c r="A37" s="67" t="s">
        <v>106</v>
      </c>
      <c r="B37" s="63"/>
      <c r="C37" s="63"/>
      <c r="D37" s="63" t="s">
        <v>102</v>
      </c>
      <c r="E37" s="77"/>
      <c r="F37" s="68">
        <v>30</v>
      </c>
      <c r="G37" s="69"/>
      <c r="H37" s="68">
        <v>27</v>
      </c>
      <c r="I37" s="69"/>
      <c r="J37" s="63" t="s">
        <v>102</v>
      </c>
      <c r="K37" s="63"/>
      <c r="L37" s="68">
        <v>29</v>
      </c>
      <c r="M37" s="69"/>
      <c r="N37" s="68">
        <v>27</v>
      </c>
      <c r="O37" s="69"/>
      <c r="P37" s="68">
        <v>31</v>
      </c>
      <c r="Q37" s="69"/>
      <c r="R37" s="68">
        <v>28</v>
      </c>
      <c r="S37" s="69"/>
      <c r="T37" s="63"/>
      <c r="U37" s="63"/>
      <c r="V37" s="68">
        <v>30</v>
      </c>
      <c r="W37" s="69"/>
      <c r="X37" s="68">
        <v>28</v>
      </c>
      <c r="Y37" s="69"/>
      <c r="Z37" s="67" t="s">
        <v>106</v>
      </c>
    </row>
    <row r="38" spans="1:26" x14ac:dyDescent="0.25">
      <c r="A38" s="67" t="s">
        <v>107</v>
      </c>
      <c r="B38" s="63"/>
      <c r="C38" s="63"/>
      <c r="D38" s="63" t="s">
        <v>102</v>
      </c>
      <c r="E38" s="77"/>
      <c r="F38" s="68">
        <v>31</v>
      </c>
      <c r="G38" s="69"/>
      <c r="H38" s="68">
        <v>28</v>
      </c>
      <c r="I38" s="69"/>
      <c r="J38" s="63" t="s">
        <v>102</v>
      </c>
      <c r="K38" s="63"/>
      <c r="L38" s="68">
        <v>30</v>
      </c>
      <c r="M38" s="69"/>
      <c r="N38" s="68">
        <v>28</v>
      </c>
      <c r="O38" s="69"/>
      <c r="P38" s="63" t="s">
        <v>102</v>
      </c>
      <c r="Q38" s="63"/>
      <c r="R38" s="68">
        <v>29</v>
      </c>
      <c r="S38" s="69"/>
      <c r="T38" s="63"/>
      <c r="U38" s="63"/>
      <c r="V38" s="63" t="s">
        <v>102</v>
      </c>
      <c r="W38" s="63"/>
      <c r="X38" s="68">
        <v>29</v>
      </c>
      <c r="Y38" s="69"/>
      <c r="Z38" s="67" t="s">
        <v>107</v>
      </c>
    </row>
    <row r="39" spans="1:26" x14ac:dyDescent="0.25">
      <c r="A39" s="70" t="s">
        <v>108</v>
      </c>
      <c r="B39" s="63"/>
      <c r="C39" s="63"/>
      <c r="D39" s="63" t="s">
        <v>102</v>
      </c>
      <c r="E39" s="77"/>
      <c r="F39" s="63"/>
      <c r="G39" s="63"/>
      <c r="H39" s="71">
        <v>29</v>
      </c>
      <c r="I39" s="69"/>
      <c r="J39" s="63" t="s">
        <v>102</v>
      </c>
      <c r="K39" s="63"/>
      <c r="L39" s="63" t="s">
        <v>102</v>
      </c>
      <c r="M39" s="63"/>
      <c r="N39" s="71">
        <v>29</v>
      </c>
      <c r="O39" s="69"/>
      <c r="P39" s="63" t="s">
        <v>102</v>
      </c>
      <c r="Q39" s="63"/>
      <c r="R39" s="71">
        <v>30</v>
      </c>
      <c r="S39" s="69"/>
      <c r="T39" s="63"/>
      <c r="U39" s="63"/>
      <c r="V39" s="63" t="s">
        <v>102</v>
      </c>
      <c r="W39" s="63"/>
      <c r="X39" s="71">
        <v>30</v>
      </c>
      <c r="Y39" s="69"/>
      <c r="Z39" s="70" t="s">
        <v>108</v>
      </c>
    </row>
    <row r="40" spans="1:26" x14ac:dyDescent="0.25">
      <c r="A40" s="67" t="s">
        <v>101</v>
      </c>
      <c r="B40" s="63"/>
      <c r="C40" s="63"/>
      <c r="D40" s="63" t="s">
        <v>102</v>
      </c>
      <c r="E40" s="77"/>
      <c r="F40" s="63"/>
      <c r="G40" s="63"/>
      <c r="H40" s="68">
        <v>30</v>
      </c>
      <c r="I40" s="69"/>
      <c r="J40" s="63" t="s">
        <v>102</v>
      </c>
      <c r="K40" s="63"/>
      <c r="L40" s="63" t="s">
        <v>102</v>
      </c>
      <c r="M40" s="63"/>
      <c r="N40" s="68">
        <v>30</v>
      </c>
      <c r="O40" s="69"/>
      <c r="P40" s="63" t="s">
        <v>102</v>
      </c>
      <c r="Q40" s="63"/>
      <c r="R40" s="63" t="s">
        <v>102</v>
      </c>
      <c r="S40" s="63"/>
      <c r="T40" s="63"/>
      <c r="U40" s="63"/>
      <c r="V40" s="63"/>
      <c r="W40" s="63"/>
      <c r="X40" s="68">
        <v>31</v>
      </c>
      <c r="Y40" s="69"/>
      <c r="Z40" s="67" t="s">
        <v>101</v>
      </c>
    </row>
    <row r="41" spans="1:26" x14ac:dyDescent="0.25">
      <c r="A41" s="67" t="s">
        <v>103</v>
      </c>
      <c r="B41" s="63"/>
      <c r="C41" s="63"/>
      <c r="D41" s="63" t="s">
        <v>102</v>
      </c>
      <c r="E41" s="77"/>
      <c r="F41" s="63"/>
      <c r="G41" s="63"/>
      <c r="H41" s="63" t="s">
        <v>102</v>
      </c>
      <c r="I41" s="63"/>
      <c r="J41" s="63" t="s">
        <v>102</v>
      </c>
      <c r="K41" s="63"/>
      <c r="L41" s="63" t="s">
        <v>102</v>
      </c>
      <c r="M41" s="63"/>
      <c r="N41" s="68">
        <v>31</v>
      </c>
      <c r="O41" s="69"/>
      <c r="P41" s="63" t="s">
        <v>102</v>
      </c>
      <c r="Q41" s="63"/>
      <c r="R41" s="63" t="s">
        <v>102</v>
      </c>
      <c r="S41" s="63"/>
      <c r="T41" s="63"/>
      <c r="U41" s="63"/>
      <c r="V41" s="63"/>
      <c r="W41" s="63"/>
      <c r="X41" s="63" t="s">
        <v>102</v>
      </c>
      <c r="Y41" s="63"/>
      <c r="Z41" s="67" t="s">
        <v>103</v>
      </c>
    </row>
    <row r="42" spans="1:26" x14ac:dyDescent="0.25">
      <c r="A42" s="67" t="s">
        <v>104</v>
      </c>
      <c r="B42" s="63"/>
      <c r="C42" s="63"/>
      <c r="D42" s="63"/>
      <c r="E42" s="77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7" t="s">
        <v>104</v>
      </c>
    </row>
    <row r="43" spans="1:26" ht="15.75" x14ac:dyDescent="0.25">
      <c r="A43" s="78">
        <f>A3</f>
        <v>0</v>
      </c>
      <c r="B43" s="79">
        <v>1</v>
      </c>
      <c r="C43" s="80" t="s">
        <v>18</v>
      </c>
      <c r="D43" s="79">
        <v>2</v>
      </c>
      <c r="E43" s="80" t="s">
        <v>19</v>
      </c>
      <c r="F43" s="79">
        <v>3</v>
      </c>
      <c r="G43" s="80" t="s">
        <v>20</v>
      </c>
      <c r="H43" s="79">
        <v>4</v>
      </c>
      <c r="I43" s="80" t="s">
        <v>22</v>
      </c>
      <c r="J43" s="79">
        <v>5</v>
      </c>
      <c r="K43" s="80" t="s">
        <v>23</v>
      </c>
      <c r="L43" s="79">
        <v>6</v>
      </c>
      <c r="M43" s="80" t="s">
        <v>24</v>
      </c>
      <c r="N43" s="79">
        <v>7</v>
      </c>
      <c r="O43" s="80" t="s">
        <v>27</v>
      </c>
      <c r="P43" s="79">
        <v>8</v>
      </c>
      <c r="Q43" s="80" t="s">
        <v>28</v>
      </c>
      <c r="R43" s="79">
        <v>9</v>
      </c>
      <c r="S43" s="80" t="s">
        <v>29</v>
      </c>
      <c r="T43" s="79">
        <v>10</v>
      </c>
      <c r="U43" s="80" t="s">
        <v>31</v>
      </c>
      <c r="V43" s="79">
        <v>11</v>
      </c>
      <c r="W43" s="80" t="s">
        <v>32</v>
      </c>
      <c r="X43" s="79">
        <v>12</v>
      </c>
      <c r="Y43" s="80" t="s">
        <v>33</v>
      </c>
      <c r="Z43" s="78">
        <f>Z3</f>
        <v>0</v>
      </c>
    </row>
    <row r="44" spans="1:26" ht="6" customHeight="1" x14ac:dyDescent="0.25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</row>
    <row r="45" spans="1:26" x14ac:dyDescent="0.25">
      <c r="A45" s="81" t="s">
        <v>109</v>
      </c>
      <c r="B45" s="169">
        <f>SUM(C5:C42)</f>
        <v>0</v>
      </c>
      <c r="C45" s="170"/>
      <c r="D45" s="169">
        <f t="shared" ref="D45" si="0">SUM(E5:E42)</f>
        <v>0</v>
      </c>
      <c r="E45" s="170"/>
      <c r="F45" s="169">
        <f t="shared" ref="F45" si="1">SUM(G5:G42)</f>
        <v>0</v>
      </c>
      <c r="G45" s="170"/>
      <c r="H45" s="169">
        <f t="shared" ref="H45" si="2">SUM(I5:I42)</f>
        <v>0</v>
      </c>
      <c r="I45" s="170"/>
      <c r="J45" s="169">
        <f t="shared" ref="J45" si="3">SUM(K5:K42)</f>
        <v>0</v>
      </c>
      <c r="K45" s="170"/>
      <c r="L45" s="169">
        <f t="shared" ref="L45" si="4">SUM(M5:M42)</f>
        <v>0</v>
      </c>
      <c r="M45" s="170"/>
      <c r="N45" s="169">
        <f t="shared" ref="N45" si="5">SUM(O5:O42)</f>
        <v>0</v>
      </c>
      <c r="O45" s="170"/>
      <c r="P45" s="169">
        <f t="shared" ref="P45" si="6">SUM(Q5:Q42)</f>
        <v>0</v>
      </c>
      <c r="Q45" s="170"/>
      <c r="R45" s="169">
        <f t="shared" ref="R45" si="7">SUM(S5:S42)</f>
        <v>0</v>
      </c>
      <c r="S45" s="170"/>
      <c r="T45" s="169">
        <f t="shared" ref="T45" si="8">SUM(U5:U42)</f>
        <v>0</v>
      </c>
      <c r="U45" s="170"/>
      <c r="V45" s="169">
        <f t="shared" ref="V45" si="9">SUM(W5:W42)</f>
        <v>0</v>
      </c>
      <c r="W45" s="170"/>
      <c r="X45" s="169">
        <f>SUM(Y5:Y42)</f>
        <v>0</v>
      </c>
      <c r="Y45" s="170"/>
      <c r="Z45" s="63"/>
    </row>
    <row r="46" spans="1:26" x14ac:dyDescent="0.25">
      <c r="A46" s="81" t="s">
        <v>110</v>
      </c>
      <c r="B46" s="169">
        <f>IFERROR(AVERAGE(C5:C42),0)</f>
        <v>0</v>
      </c>
      <c r="C46" s="170"/>
      <c r="D46" s="169">
        <f t="shared" ref="D46" si="10">IFERROR(AVERAGE(E5:E42),0)</f>
        <v>0</v>
      </c>
      <c r="E46" s="170"/>
      <c r="F46" s="169">
        <f t="shared" ref="F46" si="11">IFERROR(AVERAGE(G5:G42),0)</f>
        <v>0</v>
      </c>
      <c r="G46" s="170"/>
      <c r="H46" s="169">
        <f t="shared" ref="H46" si="12">IFERROR(AVERAGE(I5:I42),0)</f>
        <v>0</v>
      </c>
      <c r="I46" s="170"/>
      <c r="J46" s="169">
        <f t="shared" ref="J46" si="13">IFERROR(AVERAGE(K5:K42),0)</f>
        <v>0</v>
      </c>
      <c r="K46" s="170"/>
      <c r="L46" s="169">
        <f t="shared" ref="L46" si="14">IFERROR(AVERAGE(M5:M42),0)</f>
        <v>0</v>
      </c>
      <c r="M46" s="170"/>
      <c r="N46" s="169">
        <f t="shared" ref="N46" si="15">IFERROR(AVERAGE(O5:O42),0)</f>
        <v>0</v>
      </c>
      <c r="O46" s="170"/>
      <c r="P46" s="169">
        <f t="shared" ref="P46" si="16">IFERROR(AVERAGE(Q5:Q42),0)</f>
        <v>0</v>
      </c>
      <c r="Q46" s="170"/>
      <c r="R46" s="169">
        <f t="shared" ref="R46" si="17">IFERROR(AVERAGE(S5:S42),0)</f>
        <v>0</v>
      </c>
      <c r="S46" s="170"/>
      <c r="T46" s="169">
        <f t="shared" ref="T46" si="18">IFERROR(AVERAGE(U5:U42),0)</f>
        <v>0</v>
      </c>
      <c r="U46" s="170"/>
      <c r="V46" s="169">
        <f t="shared" ref="V46" si="19">IFERROR(AVERAGE(W5:W42),0)</f>
        <v>0</v>
      </c>
      <c r="W46" s="170"/>
      <c r="X46" s="169">
        <f t="shared" ref="X46" si="20">IFERROR(AVERAGE(Y5:Y42),0)</f>
        <v>0</v>
      </c>
      <c r="Y46" s="170"/>
      <c r="Z46" s="63"/>
    </row>
    <row r="47" spans="1:26" x14ac:dyDescent="0.25">
      <c r="A47" s="81" t="s">
        <v>111</v>
      </c>
      <c r="B47" s="172">
        <f>COUNT(C5:C42)</f>
        <v>0</v>
      </c>
      <c r="C47" s="173"/>
      <c r="D47" s="172">
        <f t="shared" ref="D47" si="21">COUNT(E5:E42)</f>
        <v>0</v>
      </c>
      <c r="E47" s="173"/>
      <c r="F47" s="172">
        <f t="shared" ref="F47" si="22">COUNT(G5:G42)</f>
        <v>0</v>
      </c>
      <c r="G47" s="173"/>
      <c r="H47" s="172">
        <f t="shared" ref="H47" si="23">COUNT(I5:I42)</f>
        <v>0</v>
      </c>
      <c r="I47" s="173"/>
      <c r="J47" s="172">
        <f t="shared" ref="J47" si="24">COUNT(K5:K42)</f>
        <v>0</v>
      </c>
      <c r="K47" s="173"/>
      <c r="L47" s="172">
        <f t="shared" ref="L47" si="25">COUNT(M5:M42)</f>
        <v>0</v>
      </c>
      <c r="M47" s="173"/>
      <c r="N47" s="172">
        <f t="shared" ref="N47" si="26">COUNT(O5:O42)</f>
        <v>0</v>
      </c>
      <c r="O47" s="173"/>
      <c r="P47" s="172">
        <f t="shared" ref="P47" si="27">COUNT(Q5:Q42)</f>
        <v>0</v>
      </c>
      <c r="Q47" s="173"/>
      <c r="R47" s="172">
        <f t="shared" ref="R47" si="28">COUNT(S5:S42)</f>
        <v>0</v>
      </c>
      <c r="S47" s="173"/>
      <c r="T47" s="172">
        <f t="shared" ref="T47" si="29">COUNT(U5:U42)</f>
        <v>0</v>
      </c>
      <c r="U47" s="173"/>
      <c r="V47" s="172">
        <f t="shared" ref="V47" si="30">COUNT(W5:W42)</f>
        <v>0</v>
      </c>
      <c r="W47" s="173"/>
      <c r="X47" s="172">
        <f t="shared" ref="X47" si="31">COUNT(Y5:Y42)</f>
        <v>0</v>
      </c>
      <c r="Y47" s="173"/>
      <c r="Z47" s="63"/>
    </row>
    <row r="48" spans="1:26" x14ac:dyDescent="0.25">
      <c r="A48" s="81" t="s">
        <v>112</v>
      </c>
      <c r="B48" s="169">
        <f>IFERROR(STDEV(C5:C42),0)</f>
        <v>0</v>
      </c>
      <c r="C48" s="170"/>
      <c r="D48" s="169">
        <f t="shared" ref="D48" si="32">IFERROR(STDEV(E5:E42),0)</f>
        <v>0</v>
      </c>
      <c r="E48" s="170"/>
      <c r="F48" s="169">
        <f t="shared" ref="F48" si="33">IFERROR(STDEV(G5:G42),0)</f>
        <v>0</v>
      </c>
      <c r="G48" s="170"/>
      <c r="H48" s="169">
        <f t="shared" ref="H48" si="34">IFERROR(STDEV(I5:I42),0)</f>
        <v>0</v>
      </c>
      <c r="I48" s="170"/>
      <c r="J48" s="169">
        <f t="shared" ref="J48" si="35">IFERROR(STDEV(K5:K42),0)</f>
        <v>0</v>
      </c>
      <c r="K48" s="170"/>
      <c r="L48" s="169">
        <f t="shared" ref="L48" si="36">IFERROR(STDEV(M5:M42),0)</f>
        <v>0</v>
      </c>
      <c r="M48" s="170"/>
      <c r="N48" s="169">
        <f t="shared" ref="N48" si="37">IFERROR(STDEV(O5:O42),0)</f>
        <v>0</v>
      </c>
      <c r="O48" s="170"/>
      <c r="P48" s="169">
        <f t="shared" ref="P48" si="38">IFERROR(STDEV(Q5:Q42),0)</f>
        <v>0</v>
      </c>
      <c r="Q48" s="170"/>
      <c r="R48" s="169">
        <f t="shared" ref="R48" si="39">IFERROR(STDEV(S5:S42),0)</f>
        <v>0</v>
      </c>
      <c r="S48" s="170"/>
      <c r="T48" s="169">
        <f t="shared" ref="T48" si="40">IFERROR(STDEV(U5:U42),0)</f>
        <v>0</v>
      </c>
      <c r="U48" s="170"/>
      <c r="V48" s="169">
        <f t="shared" ref="V48" si="41">IFERROR(STDEV(W5:W42),0)</f>
        <v>0</v>
      </c>
      <c r="W48" s="170"/>
      <c r="X48" s="169">
        <f t="shared" ref="X48" si="42">IFERROR(STDEV(Y5:Y42),0)</f>
        <v>0</v>
      </c>
      <c r="Y48" s="170"/>
      <c r="Z48" s="63"/>
    </row>
    <row r="49" spans="1:26" ht="6" customHeight="1" x14ac:dyDescent="0.25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</row>
    <row r="51" spans="1:26" x14ac:dyDescent="0.25">
      <c r="C51" s="82" t="s">
        <v>113</v>
      </c>
      <c r="D51" s="171" t="s">
        <v>114</v>
      </c>
      <c r="E51" s="171"/>
    </row>
    <row r="52" spans="1:26" x14ac:dyDescent="0.25">
      <c r="C52" s="83" t="s">
        <v>115</v>
      </c>
      <c r="D52" s="163">
        <f>B45</f>
        <v>0</v>
      </c>
      <c r="E52" s="164"/>
    </row>
    <row r="53" spans="1:26" x14ac:dyDescent="0.25">
      <c r="C53" s="83" t="s">
        <v>116</v>
      </c>
      <c r="D53" s="163">
        <f>D45</f>
        <v>0</v>
      </c>
      <c r="E53" s="164"/>
    </row>
    <row r="54" spans="1:26" x14ac:dyDescent="0.25">
      <c r="C54" s="83" t="s">
        <v>103</v>
      </c>
      <c r="D54" s="163">
        <f>F45</f>
        <v>0</v>
      </c>
      <c r="E54" s="164"/>
    </row>
    <row r="55" spans="1:26" x14ac:dyDescent="0.25">
      <c r="C55" s="83" t="s">
        <v>117</v>
      </c>
      <c r="D55" s="163">
        <f>H45</f>
        <v>0</v>
      </c>
      <c r="E55" s="164"/>
    </row>
    <row r="56" spans="1:26" x14ac:dyDescent="0.25">
      <c r="C56" s="83" t="s">
        <v>118</v>
      </c>
      <c r="D56" s="163">
        <f>J45</f>
        <v>0</v>
      </c>
      <c r="E56" s="164"/>
    </row>
    <row r="57" spans="1:26" x14ac:dyDescent="0.25">
      <c r="C57" s="83" t="s">
        <v>119</v>
      </c>
      <c r="D57" s="163">
        <f>L45</f>
        <v>0</v>
      </c>
      <c r="E57" s="164"/>
    </row>
    <row r="58" spans="1:26" x14ac:dyDescent="0.25">
      <c r="C58" s="83" t="s">
        <v>120</v>
      </c>
      <c r="D58" s="163">
        <f>N45</f>
        <v>0</v>
      </c>
      <c r="E58" s="164"/>
    </row>
    <row r="59" spans="1:26" x14ac:dyDescent="0.25">
      <c r="C59" s="83" t="s">
        <v>121</v>
      </c>
      <c r="D59" s="163">
        <f>P45</f>
        <v>0</v>
      </c>
      <c r="E59" s="164"/>
    </row>
    <row r="60" spans="1:26" x14ac:dyDescent="0.25">
      <c r="C60" s="83" t="s">
        <v>122</v>
      </c>
      <c r="D60" s="163">
        <f>R45</f>
        <v>0</v>
      </c>
      <c r="E60" s="164"/>
    </row>
    <row r="61" spans="1:26" x14ac:dyDescent="0.25">
      <c r="C61" s="83" t="s">
        <v>123</v>
      </c>
      <c r="D61" s="163">
        <f>T45</f>
        <v>0</v>
      </c>
      <c r="E61" s="164"/>
    </row>
    <row r="62" spans="1:26" x14ac:dyDescent="0.25">
      <c r="C62" s="83" t="s">
        <v>124</v>
      </c>
      <c r="D62" s="163">
        <f>V45</f>
        <v>0</v>
      </c>
      <c r="E62" s="164"/>
    </row>
    <row r="63" spans="1:26" ht="15.75" thickBot="1" x14ac:dyDescent="0.3">
      <c r="C63" s="84" t="s">
        <v>125</v>
      </c>
      <c r="D63" s="165">
        <f>X45</f>
        <v>0</v>
      </c>
      <c r="E63" s="166"/>
    </row>
    <row r="64" spans="1:26" ht="15.75" thickTop="1" x14ac:dyDescent="0.25">
      <c r="C64" s="85" t="s">
        <v>126</v>
      </c>
      <c r="D64" s="167">
        <f>SUM(D52:D63)</f>
        <v>0</v>
      </c>
      <c r="E64" s="168"/>
    </row>
    <row r="65" spans="3:5" x14ac:dyDescent="0.25">
      <c r="C65" s="86" t="s">
        <v>127</v>
      </c>
      <c r="D65" s="161">
        <f>IFERROR(AVERAGEIF(D52:D63,"&gt;0"),0)</f>
        <v>0</v>
      </c>
      <c r="E65" s="162"/>
    </row>
    <row r="66" spans="3:5" x14ac:dyDescent="0.25">
      <c r="C66" s="86" t="s">
        <v>128</v>
      </c>
      <c r="D66" s="161">
        <f>IFERROR(STDEV(D52:D63),0)</f>
        <v>0</v>
      </c>
      <c r="E66" s="162"/>
    </row>
  </sheetData>
  <mergeCells count="65"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B47:C47"/>
    <mergeCell ref="D47:E47"/>
    <mergeCell ref="F47:G47"/>
    <mergeCell ref="H47:I47"/>
    <mergeCell ref="J47:K47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D66:E66"/>
    <mergeCell ref="D60:E60"/>
    <mergeCell ref="D61:E61"/>
    <mergeCell ref="D62:E62"/>
    <mergeCell ref="D63:E63"/>
    <mergeCell ref="D64:E64"/>
    <mergeCell ref="D65:E6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88" customWidth="1"/>
    <col min="3" max="3" width="30.42578125" style="89" customWidth="1"/>
    <col min="4" max="4" width="2.7109375" customWidth="1"/>
    <col min="5" max="15" width="11.42578125" customWidth="1"/>
  </cols>
  <sheetData>
    <row r="1" spans="1:15" ht="45" customHeight="1" x14ac:dyDescent="0.5">
      <c r="A1" s="56"/>
      <c r="B1" s="87" t="s">
        <v>34</v>
      </c>
      <c r="C1" s="55"/>
      <c r="D1" s="55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5" ht="9.9499999999999993" customHeight="1" x14ac:dyDescent="0.25"/>
    <row r="3" spans="1:15" x14ac:dyDescent="0.25">
      <c r="B3" s="90" t="s">
        <v>129</v>
      </c>
      <c r="C3" s="90" t="s">
        <v>130</v>
      </c>
    </row>
    <row r="4" spans="1:15" x14ac:dyDescent="0.25">
      <c r="B4" s="91">
        <v>43101</v>
      </c>
      <c r="C4" s="92" t="s">
        <v>131</v>
      </c>
    </row>
    <row r="5" spans="1:15" x14ac:dyDescent="0.25">
      <c r="B5" s="91">
        <v>43102</v>
      </c>
      <c r="C5" s="92"/>
      <c r="E5" s="23" t="s">
        <v>132</v>
      </c>
    </row>
    <row r="6" spans="1:15" x14ac:dyDescent="0.25">
      <c r="B6" s="91">
        <v>43103</v>
      </c>
      <c r="C6" s="92"/>
      <c r="E6" s="23" t="s">
        <v>133</v>
      </c>
    </row>
    <row r="7" spans="1:15" x14ac:dyDescent="0.25">
      <c r="B7" s="91">
        <v>43104</v>
      </c>
      <c r="C7" s="92"/>
      <c r="E7" s="23" t="s">
        <v>134</v>
      </c>
    </row>
    <row r="8" spans="1:15" x14ac:dyDescent="0.25">
      <c r="B8" s="91">
        <v>43105</v>
      </c>
      <c r="C8" s="92"/>
      <c r="E8" s="23" t="s">
        <v>135</v>
      </c>
    </row>
    <row r="9" spans="1:15" x14ac:dyDescent="0.25">
      <c r="B9" s="91">
        <v>43106</v>
      </c>
      <c r="C9" s="92"/>
      <c r="E9" s="23" t="s">
        <v>136</v>
      </c>
    </row>
    <row r="10" spans="1:15" x14ac:dyDescent="0.25">
      <c r="B10" s="91">
        <v>43107</v>
      </c>
      <c r="C10" s="92"/>
      <c r="E10" s="23" t="s">
        <v>137</v>
      </c>
    </row>
    <row r="11" spans="1:15" x14ac:dyDescent="0.25">
      <c r="B11" s="91">
        <v>43108</v>
      </c>
      <c r="C11" s="92"/>
    </row>
    <row r="12" spans="1:15" x14ac:dyDescent="0.25">
      <c r="B12" s="91">
        <v>43109</v>
      </c>
      <c r="C12" s="92"/>
    </row>
    <row r="13" spans="1:15" x14ac:dyDescent="0.25">
      <c r="B13" s="91">
        <v>43110</v>
      </c>
      <c r="C13" s="92"/>
    </row>
    <row r="14" spans="1:15" x14ac:dyDescent="0.25">
      <c r="B14" s="91">
        <v>43111</v>
      </c>
      <c r="C14" s="92"/>
    </row>
    <row r="15" spans="1:15" x14ac:dyDescent="0.25">
      <c r="B15" s="91">
        <v>43112</v>
      </c>
      <c r="C15" s="92"/>
    </row>
    <row r="16" spans="1:15" x14ac:dyDescent="0.25">
      <c r="B16" s="91">
        <v>43113</v>
      </c>
      <c r="C16" s="92"/>
    </row>
    <row r="17" spans="2:3" x14ac:dyDescent="0.25">
      <c r="B17" s="91">
        <v>43114</v>
      </c>
      <c r="C17" s="92"/>
    </row>
    <row r="18" spans="2:3" x14ac:dyDescent="0.25">
      <c r="B18" s="91">
        <v>43115</v>
      </c>
      <c r="C18" s="92"/>
    </row>
    <row r="19" spans="2:3" x14ac:dyDescent="0.25">
      <c r="B19" s="91">
        <v>43116</v>
      </c>
      <c r="C19" s="92"/>
    </row>
    <row r="20" spans="2:3" x14ac:dyDescent="0.25">
      <c r="B20" s="91">
        <v>43117</v>
      </c>
      <c r="C20" s="92"/>
    </row>
    <row r="21" spans="2:3" x14ac:dyDescent="0.25">
      <c r="B21" s="91">
        <v>43118</v>
      </c>
      <c r="C21" s="92"/>
    </row>
    <row r="22" spans="2:3" x14ac:dyDescent="0.25">
      <c r="B22" s="91">
        <v>43119</v>
      </c>
      <c r="C22" s="92"/>
    </row>
    <row r="23" spans="2:3" x14ac:dyDescent="0.25">
      <c r="B23" s="91">
        <v>43120</v>
      </c>
      <c r="C23" s="92"/>
    </row>
    <row r="24" spans="2:3" x14ac:dyDescent="0.25">
      <c r="B24" s="91">
        <v>43121</v>
      </c>
      <c r="C24" s="92"/>
    </row>
    <row r="25" spans="2:3" x14ac:dyDescent="0.25">
      <c r="B25" s="91">
        <v>43122</v>
      </c>
      <c r="C25" s="92"/>
    </row>
    <row r="26" spans="2:3" x14ac:dyDescent="0.25">
      <c r="B26" s="91">
        <v>43123</v>
      </c>
      <c r="C26" s="92"/>
    </row>
    <row r="27" spans="2:3" x14ac:dyDescent="0.25">
      <c r="B27" s="91">
        <v>43124</v>
      </c>
      <c r="C27" s="92"/>
    </row>
    <row r="28" spans="2:3" x14ac:dyDescent="0.25">
      <c r="B28" s="91">
        <v>43125</v>
      </c>
      <c r="C28" s="92"/>
    </row>
    <row r="29" spans="2:3" x14ac:dyDescent="0.25">
      <c r="B29" s="91">
        <v>43126</v>
      </c>
      <c r="C29" s="92"/>
    </row>
    <row r="30" spans="2:3" x14ac:dyDescent="0.25">
      <c r="B30" s="91">
        <v>43127</v>
      </c>
      <c r="C30" s="92"/>
    </row>
    <row r="31" spans="2:3" x14ac:dyDescent="0.25">
      <c r="B31" s="91">
        <v>43128</v>
      </c>
      <c r="C31" s="92"/>
    </row>
    <row r="32" spans="2:3" x14ac:dyDescent="0.25">
      <c r="B32" s="91">
        <v>43129</v>
      </c>
      <c r="C32" s="92"/>
    </row>
    <row r="33" spans="2:3" x14ac:dyDescent="0.25">
      <c r="B33" s="91">
        <v>43130</v>
      </c>
      <c r="C33" s="92"/>
    </row>
    <row r="34" spans="2:3" x14ac:dyDescent="0.25">
      <c r="B34" s="91">
        <v>43131</v>
      </c>
      <c r="C34" s="92"/>
    </row>
    <row r="35" spans="2:3" x14ac:dyDescent="0.25">
      <c r="B35" s="91">
        <v>43132</v>
      </c>
      <c r="C35" s="92"/>
    </row>
    <row r="36" spans="2:3" x14ac:dyDescent="0.25">
      <c r="B36" s="91">
        <v>43133</v>
      </c>
      <c r="C36" s="92"/>
    </row>
    <row r="37" spans="2:3" x14ac:dyDescent="0.25">
      <c r="B37" s="91">
        <v>43134</v>
      </c>
      <c r="C37" s="92"/>
    </row>
    <row r="38" spans="2:3" x14ac:dyDescent="0.25">
      <c r="B38" s="91">
        <v>43135</v>
      </c>
      <c r="C38" s="92"/>
    </row>
    <row r="39" spans="2:3" x14ac:dyDescent="0.25">
      <c r="B39" s="91">
        <v>43136</v>
      </c>
      <c r="C39" s="92"/>
    </row>
    <row r="40" spans="2:3" x14ac:dyDescent="0.25">
      <c r="B40" s="91">
        <v>43137</v>
      </c>
      <c r="C40" s="92"/>
    </row>
    <row r="41" spans="2:3" x14ac:dyDescent="0.25">
      <c r="B41" s="91">
        <v>43138</v>
      </c>
      <c r="C41" s="92"/>
    </row>
    <row r="42" spans="2:3" x14ac:dyDescent="0.25">
      <c r="B42" s="91">
        <v>43139</v>
      </c>
      <c r="C42" s="92"/>
    </row>
    <row r="43" spans="2:3" x14ac:dyDescent="0.25">
      <c r="B43" s="91">
        <v>43140</v>
      </c>
      <c r="C43" s="92"/>
    </row>
    <row r="44" spans="2:3" x14ac:dyDescent="0.25">
      <c r="B44" s="91">
        <v>43141</v>
      </c>
      <c r="C44" s="92"/>
    </row>
    <row r="45" spans="2:3" x14ac:dyDescent="0.25">
      <c r="B45" s="91">
        <v>43142</v>
      </c>
      <c r="C45" s="92"/>
    </row>
    <row r="46" spans="2:3" x14ac:dyDescent="0.25">
      <c r="B46" s="91">
        <v>43143</v>
      </c>
      <c r="C46" s="92"/>
    </row>
    <row r="47" spans="2:3" x14ac:dyDescent="0.25">
      <c r="B47" s="91">
        <v>43144</v>
      </c>
      <c r="C47" s="92"/>
    </row>
    <row r="48" spans="2:3" x14ac:dyDescent="0.25">
      <c r="B48" s="91">
        <v>43145</v>
      </c>
      <c r="C48" s="92"/>
    </row>
    <row r="49" spans="2:3" x14ac:dyDescent="0.25">
      <c r="B49" s="91">
        <v>43146</v>
      </c>
      <c r="C49" s="92"/>
    </row>
    <row r="50" spans="2:3" x14ac:dyDescent="0.25">
      <c r="B50" s="91">
        <v>43147</v>
      </c>
      <c r="C50" s="92"/>
    </row>
    <row r="51" spans="2:3" x14ac:dyDescent="0.25">
      <c r="B51" s="91">
        <v>43148</v>
      </c>
      <c r="C51" s="92"/>
    </row>
    <row r="52" spans="2:3" x14ac:dyDescent="0.25">
      <c r="B52" s="91">
        <v>43149</v>
      </c>
      <c r="C52" s="92"/>
    </row>
    <row r="53" spans="2:3" x14ac:dyDescent="0.25">
      <c r="B53" s="91">
        <v>43150</v>
      </c>
      <c r="C53" s="92"/>
    </row>
    <row r="54" spans="2:3" x14ac:dyDescent="0.25">
      <c r="B54" s="91">
        <v>43151</v>
      </c>
      <c r="C54" s="92"/>
    </row>
    <row r="55" spans="2:3" x14ac:dyDescent="0.25">
      <c r="B55" s="91">
        <v>43152</v>
      </c>
      <c r="C55" s="92"/>
    </row>
    <row r="56" spans="2:3" x14ac:dyDescent="0.25">
      <c r="B56" s="91">
        <v>43153</v>
      </c>
      <c r="C56" s="92"/>
    </row>
    <row r="57" spans="2:3" x14ac:dyDescent="0.25">
      <c r="B57" s="91">
        <v>43154</v>
      </c>
      <c r="C57" s="92"/>
    </row>
    <row r="58" spans="2:3" x14ac:dyDescent="0.25">
      <c r="B58" s="91">
        <v>43155</v>
      </c>
      <c r="C58" s="92"/>
    </row>
    <row r="59" spans="2:3" x14ac:dyDescent="0.25">
      <c r="B59" s="91">
        <v>43156</v>
      </c>
      <c r="C59" s="92"/>
    </row>
    <row r="60" spans="2:3" x14ac:dyDescent="0.25">
      <c r="B60" s="91">
        <v>43157</v>
      </c>
      <c r="C60" s="92"/>
    </row>
    <row r="61" spans="2:3" x14ac:dyDescent="0.25">
      <c r="B61" s="91">
        <v>43158</v>
      </c>
      <c r="C61" s="92"/>
    </row>
    <row r="62" spans="2:3" x14ac:dyDescent="0.25">
      <c r="B62" s="91">
        <v>43159</v>
      </c>
      <c r="C62" s="92"/>
    </row>
    <row r="63" spans="2:3" x14ac:dyDescent="0.25">
      <c r="B63" s="91">
        <v>43160</v>
      </c>
      <c r="C63" s="92"/>
    </row>
    <row r="64" spans="2:3" x14ac:dyDescent="0.25">
      <c r="B64" s="91">
        <v>43161</v>
      </c>
      <c r="C64" s="92"/>
    </row>
    <row r="65" spans="2:3" x14ac:dyDescent="0.25">
      <c r="B65" s="91">
        <v>43162</v>
      </c>
      <c r="C65" s="92"/>
    </row>
    <row r="66" spans="2:3" x14ac:dyDescent="0.25">
      <c r="B66" s="91">
        <v>43163</v>
      </c>
      <c r="C66" s="92"/>
    </row>
    <row r="67" spans="2:3" x14ac:dyDescent="0.25">
      <c r="B67" s="91">
        <v>43164</v>
      </c>
      <c r="C67" s="92"/>
    </row>
    <row r="68" spans="2:3" x14ac:dyDescent="0.25">
      <c r="B68" s="91">
        <v>43165</v>
      </c>
      <c r="C68" s="92"/>
    </row>
    <row r="69" spans="2:3" x14ac:dyDescent="0.25">
      <c r="B69" s="91">
        <v>43166</v>
      </c>
      <c r="C69" s="92"/>
    </row>
    <row r="70" spans="2:3" x14ac:dyDescent="0.25">
      <c r="B70" s="91">
        <v>43167</v>
      </c>
      <c r="C70" s="92"/>
    </row>
    <row r="71" spans="2:3" x14ac:dyDescent="0.25">
      <c r="B71" s="91">
        <v>43168</v>
      </c>
      <c r="C71" s="92"/>
    </row>
    <row r="72" spans="2:3" x14ac:dyDescent="0.25">
      <c r="B72" s="91">
        <v>43169</v>
      </c>
      <c r="C72" s="92"/>
    </row>
    <row r="73" spans="2:3" x14ac:dyDescent="0.25">
      <c r="B73" s="91">
        <v>43170</v>
      </c>
      <c r="C73" s="92"/>
    </row>
    <row r="74" spans="2:3" x14ac:dyDescent="0.25">
      <c r="B74" s="91">
        <v>43171</v>
      </c>
      <c r="C74" s="92"/>
    </row>
    <row r="75" spans="2:3" x14ac:dyDescent="0.25">
      <c r="B75" s="91">
        <v>43172</v>
      </c>
      <c r="C75" s="92"/>
    </row>
    <row r="76" spans="2:3" x14ac:dyDescent="0.25">
      <c r="B76" s="91">
        <v>43173</v>
      </c>
      <c r="C76" s="92"/>
    </row>
    <row r="77" spans="2:3" x14ac:dyDescent="0.25">
      <c r="B77" s="91">
        <v>43174</v>
      </c>
      <c r="C77" s="92"/>
    </row>
    <row r="78" spans="2:3" x14ac:dyDescent="0.25">
      <c r="B78" s="91">
        <v>43175</v>
      </c>
      <c r="C78" s="92"/>
    </row>
    <row r="79" spans="2:3" x14ac:dyDescent="0.25">
      <c r="B79" s="91">
        <v>43176</v>
      </c>
      <c r="C79" s="92"/>
    </row>
    <row r="80" spans="2:3" x14ac:dyDescent="0.25">
      <c r="B80" s="91">
        <v>43177</v>
      </c>
      <c r="C80" s="92"/>
    </row>
    <row r="81" spans="2:3" x14ac:dyDescent="0.25">
      <c r="B81" s="91">
        <v>43178</v>
      </c>
      <c r="C81" s="92"/>
    </row>
    <row r="82" spans="2:3" x14ac:dyDescent="0.25">
      <c r="B82" s="91">
        <v>43179</v>
      </c>
      <c r="C82" s="92"/>
    </row>
    <row r="83" spans="2:3" x14ac:dyDescent="0.25">
      <c r="B83" s="91">
        <v>43180</v>
      </c>
      <c r="C83" s="92"/>
    </row>
    <row r="84" spans="2:3" x14ac:dyDescent="0.25">
      <c r="B84" s="91">
        <v>43181</v>
      </c>
      <c r="C84" s="92"/>
    </row>
    <row r="85" spans="2:3" x14ac:dyDescent="0.25">
      <c r="B85" s="91">
        <v>43182</v>
      </c>
      <c r="C85" s="92"/>
    </row>
    <row r="86" spans="2:3" x14ac:dyDescent="0.25">
      <c r="B86" s="91">
        <v>43183</v>
      </c>
      <c r="C86" s="92"/>
    </row>
    <row r="87" spans="2:3" x14ac:dyDescent="0.25">
      <c r="B87" s="91">
        <v>43184</v>
      </c>
      <c r="C87" s="92"/>
    </row>
    <row r="88" spans="2:3" x14ac:dyDescent="0.25">
      <c r="B88" s="91">
        <v>43185</v>
      </c>
      <c r="C88" s="92"/>
    </row>
    <row r="89" spans="2:3" x14ac:dyDescent="0.25">
      <c r="B89" s="91">
        <v>43186</v>
      </c>
      <c r="C89" s="92"/>
    </row>
    <row r="90" spans="2:3" x14ac:dyDescent="0.25">
      <c r="B90" s="91">
        <v>43187</v>
      </c>
      <c r="C90" s="92"/>
    </row>
    <row r="91" spans="2:3" x14ac:dyDescent="0.25">
      <c r="B91" s="91">
        <v>43188</v>
      </c>
      <c r="C91" s="92"/>
    </row>
    <row r="92" spans="2:3" x14ac:dyDescent="0.25">
      <c r="B92" s="91">
        <v>43189</v>
      </c>
      <c r="C92" s="92"/>
    </row>
    <row r="93" spans="2:3" x14ac:dyDescent="0.25">
      <c r="B93" s="91">
        <v>43190</v>
      </c>
      <c r="C93" s="92"/>
    </row>
    <row r="94" spans="2:3" x14ac:dyDescent="0.25">
      <c r="B94" s="91">
        <v>43191</v>
      </c>
      <c r="C94" s="92"/>
    </row>
    <row r="95" spans="2:3" x14ac:dyDescent="0.25">
      <c r="B95" s="91">
        <v>43192</v>
      </c>
      <c r="C95" s="92"/>
    </row>
    <row r="96" spans="2:3" x14ac:dyDescent="0.25">
      <c r="B96" s="91">
        <v>43193</v>
      </c>
      <c r="C96" s="92"/>
    </row>
    <row r="97" spans="2:3" x14ac:dyDescent="0.25">
      <c r="B97" s="91">
        <v>43194</v>
      </c>
      <c r="C97" s="92"/>
    </row>
    <row r="98" spans="2:3" x14ac:dyDescent="0.25">
      <c r="B98" s="91">
        <v>43195</v>
      </c>
      <c r="C98" s="92"/>
    </row>
    <row r="99" spans="2:3" x14ac:dyDescent="0.25">
      <c r="B99" s="91">
        <v>43196</v>
      </c>
      <c r="C99" s="92"/>
    </row>
    <row r="100" spans="2:3" x14ac:dyDescent="0.25">
      <c r="B100" s="91">
        <v>43197</v>
      </c>
      <c r="C100" s="92"/>
    </row>
    <row r="101" spans="2:3" x14ac:dyDescent="0.25">
      <c r="B101" s="91">
        <v>43198</v>
      </c>
      <c r="C101" s="92"/>
    </row>
    <row r="102" spans="2:3" x14ac:dyDescent="0.25">
      <c r="B102" s="91">
        <v>43199</v>
      </c>
      <c r="C102" s="92"/>
    </row>
    <row r="103" spans="2:3" x14ac:dyDescent="0.25">
      <c r="B103" s="91">
        <v>43200</v>
      </c>
      <c r="C103" s="92"/>
    </row>
    <row r="104" spans="2:3" x14ac:dyDescent="0.25">
      <c r="B104" s="91">
        <v>43201</v>
      </c>
      <c r="C104" s="92"/>
    </row>
    <row r="105" spans="2:3" x14ac:dyDescent="0.25">
      <c r="B105" s="91">
        <v>43202</v>
      </c>
      <c r="C105" s="92"/>
    </row>
    <row r="106" spans="2:3" x14ac:dyDescent="0.25">
      <c r="B106" s="91">
        <v>43203</v>
      </c>
      <c r="C106" s="92"/>
    </row>
    <row r="107" spans="2:3" x14ac:dyDescent="0.25">
      <c r="B107" s="91">
        <v>43204</v>
      </c>
      <c r="C107" s="92"/>
    </row>
    <row r="108" spans="2:3" x14ac:dyDescent="0.25">
      <c r="B108" s="91">
        <v>43205</v>
      </c>
      <c r="C108" s="92"/>
    </row>
    <row r="109" spans="2:3" x14ac:dyDescent="0.25">
      <c r="B109" s="91">
        <v>43206</v>
      </c>
      <c r="C109" s="92"/>
    </row>
    <row r="110" spans="2:3" x14ac:dyDescent="0.25">
      <c r="B110" s="91">
        <v>43207</v>
      </c>
      <c r="C110" s="92"/>
    </row>
    <row r="111" spans="2:3" x14ac:dyDescent="0.25">
      <c r="B111" s="91">
        <v>43208</v>
      </c>
      <c r="C111" s="92"/>
    </row>
    <row r="112" spans="2:3" x14ac:dyDescent="0.25">
      <c r="B112" s="91">
        <v>43209</v>
      </c>
      <c r="C112" s="92"/>
    </row>
    <row r="113" spans="2:3" x14ac:dyDescent="0.25">
      <c r="B113" s="91">
        <v>43210</v>
      </c>
      <c r="C113" s="92"/>
    </row>
    <row r="114" spans="2:3" x14ac:dyDescent="0.25">
      <c r="B114" s="91">
        <v>43211</v>
      </c>
      <c r="C114" s="92"/>
    </row>
    <row r="115" spans="2:3" x14ac:dyDescent="0.25">
      <c r="B115" s="91">
        <v>43212</v>
      </c>
      <c r="C115" s="92"/>
    </row>
    <row r="116" spans="2:3" x14ac:dyDescent="0.25">
      <c r="B116" s="91">
        <v>43213</v>
      </c>
      <c r="C116" s="92"/>
    </row>
    <row r="117" spans="2:3" x14ac:dyDescent="0.25">
      <c r="B117" s="91">
        <v>43214</v>
      </c>
      <c r="C117" s="92"/>
    </row>
    <row r="118" spans="2:3" x14ac:dyDescent="0.25">
      <c r="B118" s="91">
        <v>43215</v>
      </c>
      <c r="C118" s="92"/>
    </row>
    <row r="119" spans="2:3" x14ac:dyDescent="0.25">
      <c r="B119" s="91">
        <v>43216</v>
      </c>
      <c r="C119" s="92"/>
    </row>
    <row r="120" spans="2:3" x14ac:dyDescent="0.25">
      <c r="B120" s="91">
        <v>43217</v>
      </c>
      <c r="C120" s="92"/>
    </row>
    <row r="121" spans="2:3" x14ac:dyDescent="0.25">
      <c r="B121" s="91">
        <v>43218</v>
      </c>
      <c r="C121" s="92"/>
    </row>
    <row r="122" spans="2:3" x14ac:dyDescent="0.25">
      <c r="B122" s="91">
        <v>43219</v>
      </c>
      <c r="C122" s="92"/>
    </row>
    <row r="123" spans="2:3" x14ac:dyDescent="0.25">
      <c r="B123" s="91">
        <v>43220</v>
      </c>
      <c r="C123" s="92"/>
    </row>
    <row r="124" spans="2:3" x14ac:dyDescent="0.25">
      <c r="B124" s="91">
        <v>43221</v>
      </c>
      <c r="C124" s="92"/>
    </row>
    <row r="125" spans="2:3" x14ac:dyDescent="0.25">
      <c r="B125" s="91">
        <v>43222</v>
      </c>
      <c r="C125" s="92"/>
    </row>
    <row r="126" spans="2:3" x14ac:dyDescent="0.25">
      <c r="B126" s="91">
        <v>43223</v>
      </c>
      <c r="C126" s="92"/>
    </row>
    <row r="127" spans="2:3" x14ac:dyDescent="0.25">
      <c r="B127" s="91">
        <v>43224</v>
      </c>
      <c r="C127" s="92"/>
    </row>
    <row r="128" spans="2:3" x14ac:dyDescent="0.25">
      <c r="B128" s="91">
        <v>43225</v>
      </c>
      <c r="C128" s="92"/>
    </row>
    <row r="129" spans="2:3" x14ac:dyDescent="0.25">
      <c r="B129" s="91">
        <v>43226</v>
      </c>
      <c r="C129" s="92"/>
    </row>
    <row r="130" spans="2:3" x14ac:dyDescent="0.25">
      <c r="B130" s="91">
        <v>43227</v>
      </c>
      <c r="C130" s="92"/>
    </row>
    <row r="131" spans="2:3" x14ac:dyDescent="0.25">
      <c r="B131" s="91">
        <v>43228</v>
      </c>
      <c r="C131" s="92"/>
    </row>
    <row r="132" spans="2:3" x14ac:dyDescent="0.25">
      <c r="B132" s="91">
        <v>43229</v>
      </c>
      <c r="C132" s="92"/>
    </row>
    <row r="133" spans="2:3" x14ac:dyDescent="0.25">
      <c r="B133" s="91">
        <v>43230</v>
      </c>
      <c r="C133" s="92"/>
    </row>
    <row r="134" spans="2:3" x14ac:dyDescent="0.25">
      <c r="B134" s="91">
        <v>43231</v>
      </c>
      <c r="C134" s="92"/>
    </row>
    <row r="135" spans="2:3" x14ac:dyDescent="0.25">
      <c r="B135" s="91">
        <v>43232</v>
      </c>
      <c r="C135" s="92"/>
    </row>
    <row r="136" spans="2:3" x14ac:dyDescent="0.25">
      <c r="B136" s="91">
        <v>43233</v>
      </c>
      <c r="C136" s="92"/>
    </row>
    <row r="137" spans="2:3" x14ac:dyDescent="0.25">
      <c r="B137" s="91">
        <v>43234</v>
      </c>
      <c r="C137" s="92"/>
    </row>
    <row r="138" spans="2:3" x14ac:dyDescent="0.25">
      <c r="B138" s="91">
        <v>43235</v>
      </c>
      <c r="C138" s="92"/>
    </row>
    <row r="139" spans="2:3" x14ac:dyDescent="0.25">
      <c r="B139" s="91">
        <v>43236</v>
      </c>
      <c r="C139" s="92"/>
    </row>
    <row r="140" spans="2:3" x14ac:dyDescent="0.25">
      <c r="B140" s="91">
        <v>43237</v>
      </c>
      <c r="C140" s="92"/>
    </row>
    <row r="141" spans="2:3" x14ac:dyDescent="0.25">
      <c r="B141" s="91">
        <v>43238</v>
      </c>
      <c r="C141" s="92"/>
    </row>
    <row r="142" spans="2:3" x14ac:dyDescent="0.25">
      <c r="B142" s="91">
        <v>43239</v>
      </c>
      <c r="C142" s="92"/>
    </row>
    <row r="143" spans="2:3" x14ac:dyDescent="0.25">
      <c r="B143" s="91">
        <v>43240</v>
      </c>
      <c r="C143" s="92"/>
    </row>
    <row r="144" spans="2:3" x14ac:dyDescent="0.25">
      <c r="B144" s="91">
        <v>43241</v>
      </c>
      <c r="C144" s="92"/>
    </row>
    <row r="145" spans="2:3" x14ac:dyDescent="0.25">
      <c r="B145" s="91">
        <v>43242</v>
      </c>
      <c r="C145" s="92"/>
    </row>
    <row r="146" spans="2:3" x14ac:dyDescent="0.25">
      <c r="B146" s="91">
        <v>43243</v>
      </c>
      <c r="C146" s="92"/>
    </row>
    <row r="147" spans="2:3" x14ac:dyDescent="0.25">
      <c r="B147" s="91">
        <v>43244</v>
      </c>
      <c r="C147" s="92"/>
    </row>
    <row r="148" spans="2:3" x14ac:dyDescent="0.25">
      <c r="B148" s="91">
        <v>43245</v>
      </c>
      <c r="C148" s="92"/>
    </row>
    <row r="149" spans="2:3" x14ac:dyDescent="0.25">
      <c r="B149" s="91">
        <v>43246</v>
      </c>
      <c r="C149" s="92"/>
    </row>
    <row r="150" spans="2:3" x14ac:dyDescent="0.25">
      <c r="B150" s="91">
        <v>43247</v>
      </c>
      <c r="C150" s="92"/>
    </row>
    <row r="151" spans="2:3" x14ac:dyDescent="0.25">
      <c r="B151" s="91">
        <v>43248</v>
      </c>
      <c r="C151" s="92"/>
    </row>
    <row r="152" spans="2:3" x14ac:dyDescent="0.25">
      <c r="B152" s="91">
        <v>43249</v>
      </c>
      <c r="C152" s="92"/>
    </row>
    <row r="153" spans="2:3" x14ac:dyDescent="0.25">
      <c r="B153" s="91">
        <v>43250</v>
      </c>
      <c r="C153" s="92"/>
    </row>
    <row r="154" spans="2:3" x14ac:dyDescent="0.25">
      <c r="B154" s="91">
        <v>43251</v>
      </c>
      <c r="C154" s="92"/>
    </row>
    <row r="155" spans="2:3" x14ac:dyDescent="0.25">
      <c r="B155" s="91">
        <v>43252</v>
      </c>
      <c r="C155" s="92"/>
    </row>
    <row r="156" spans="2:3" x14ac:dyDescent="0.25">
      <c r="B156" s="91">
        <v>43253</v>
      </c>
      <c r="C156" s="92"/>
    </row>
    <row r="157" spans="2:3" x14ac:dyDescent="0.25">
      <c r="B157" s="91">
        <v>43254</v>
      </c>
      <c r="C157" s="92"/>
    </row>
    <row r="158" spans="2:3" x14ac:dyDescent="0.25">
      <c r="B158" s="91">
        <v>43255</v>
      </c>
      <c r="C158" s="92"/>
    </row>
    <row r="159" spans="2:3" x14ac:dyDescent="0.25">
      <c r="B159" s="91">
        <v>43256</v>
      </c>
      <c r="C159" s="92"/>
    </row>
    <row r="160" spans="2:3" x14ac:dyDescent="0.25">
      <c r="B160" s="91">
        <v>43257</v>
      </c>
      <c r="C160" s="92"/>
    </row>
    <row r="161" spans="2:3" x14ac:dyDescent="0.25">
      <c r="B161" s="91">
        <v>43258</v>
      </c>
      <c r="C161" s="92"/>
    </row>
    <row r="162" spans="2:3" x14ac:dyDescent="0.25">
      <c r="B162" s="91">
        <v>43259</v>
      </c>
      <c r="C162" s="92"/>
    </row>
    <row r="163" spans="2:3" x14ac:dyDescent="0.25">
      <c r="B163" s="91">
        <v>43260</v>
      </c>
      <c r="C163" s="92"/>
    </row>
    <row r="164" spans="2:3" x14ac:dyDescent="0.25">
      <c r="B164" s="91">
        <v>43261</v>
      </c>
      <c r="C164" s="92"/>
    </row>
    <row r="165" spans="2:3" x14ac:dyDescent="0.25">
      <c r="B165" s="91">
        <v>43262</v>
      </c>
      <c r="C165" s="92"/>
    </row>
    <row r="166" spans="2:3" x14ac:dyDescent="0.25">
      <c r="B166" s="91">
        <v>43263</v>
      </c>
      <c r="C166" s="92"/>
    </row>
    <row r="167" spans="2:3" x14ac:dyDescent="0.25">
      <c r="B167" s="91">
        <v>43264</v>
      </c>
      <c r="C167" s="92"/>
    </row>
    <row r="168" spans="2:3" x14ac:dyDescent="0.25">
      <c r="B168" s="91">
        <v>43265</v>
      </c>
      <c r="C168" s="92"/>
    </row>
    <row r="169" spans="2:3" x14ac:dyDescent="0.25">
      <c r="B169" s="91">
        <v>43266</v>
      </c>
      <c r="C169" s="92"/>
    </row>
    <row r="170" spans="2:3" x14ac:dyDescent="0.25">
      <c r="B170" s="91">
        <v>43267</v>
      </c>
      <c r="C170" s="92"/>
    </row>
    <row r="171" spans="2:3" x14ac:dyDescent="0.25">
      <c r="B171" s="91">
        <v>43268</v>
      </c>
      <c r="C171" s="92"/>
    </row>
    <row r="172" spans="2:3" x14ac:dyDescent="0.25">
      <c r="B172" s="91">
        <v>43269</v>
      </c>
      <c r="C172" s="92"/>
    </row>
    <row r="173" spans="2:3" x14ac:dyDescent="0.25">
      <c r="B173" s="91">
        <v>43270</v>
      </c>
      <c r="C173" s="92"/>
    </row>
    <row r="174" spans="2:3" x14ac:dyDescent="0.25">
      <c r="B174" s="91">
        <v>43271</v>
      </c>
      <c r="C174" s="92"/>
    </row>
    <row r="175" spans="2:3" x14ac:dyDescent="0.25">
      <c r="B175" s="91">
        <v>43272</v>
      </c>
      <c r="C175" s="92"/>
    </row>
    <row r="176" spans="2:3" x14ac:dyDescent="0.25">
      <c r="B176" s="91">
        <v>43273</v>
      </c>
      <c r="C176" s="92"/>
    </row>
    <row r="177" spans="2:3" x14ac:dyDescent="0.25">
      <c r="B177" s="91">
        <v>43274</v>
      </c>
      <c r="C177" s="92"/>
    </row>
    <row r="178" spans="2:3" x14ac:dyDescent="0.25">
      <c r="B178" s="91">
        <v>43275</v>
      </c>
      <c r="C178" s="92"/>
    </row>
    <row r="179" spans="2:3" x14ac:dyDescent="0.25">
      <c r="B179" s="91">
        <v>43276</v>
      </c>
      <c r="C179" s="92"/>
    </row>
    <row r="180" spans="2:3" x14ac:dyDescent="0.25">
      <c r="B180" s="91">
        <v>43277</v>
      </c>
      <c r="C180" s="92"/>
    </row>
    <row r="181" spans="2:3" x14ac:dyDescent="0.25">
      <c r="B181" s="91">
        <v>43278</v>
      </c>
      <c r="C181" s="92"/>
    </row>
    <row r="182" spans="2:3" x14ac:dyDescent="0.25">
      <c r="B182" s="91">
        <v>43279</v>
      </c>
      <c r="C182" s="92"/>
    </row>
    <row r="183" spans="2:3" x14ac:dyDescent="0.25">
      <c r="B183" s="91">
        <v>43280</v>
      </c>
      <c r="C183" s="92"/>
    </row>
    <row r="184" spans="2:3" x14ac:dyDescent="0.25">
      <c r="B184" s="91">
        <v>43281</v>
      </c>
      <c r="C184" s="92"/>
    </row>
    <row r="185" spans="2:3" x14ac:dyDescent="0.25">
      <c r="B185" s="91">
        <v>43282</v>
      </c>
      <c r="C185" s="92"/>
    </row>
    <row r="186" spans="2:3" x14ac:dyDescent="0.25">
      <c r="B186" s="91">
        <v>43283</v>
      </c>
      <c r="C186" s="92"/>
    </row>
    <row r="187" spans="2:3" x14ac:dyDescent="0.25">
      <c r="B187" s="91">
        <v>43284</v>
      </c>
      <c r="C187" s="92"/>
    </row>
    <row r="188" spans="2:3" x14ac:dyDescent="0.25">
      <c r="B188" s="91">
        <v>43285</v>
      </c>
      <c r="C188" s="92"/>
    </row>
    <row r="189" spans="2:3" x14ac:dyDescent="0.25">
      <c r="B189" s="91">
        <v>43286</v>
      </c>
      <c r="C189" s="92"/>
    </row>
    <row r="190" spans="2:3" x14ac:dyDescent="0.25">
      <c r="B190" s="91">
        <v>43287</v>
      </c>
      <c r="C190" s="92"/>
    </row>
    <row r="191" spans="2:3" x14ac:dyDescent="0.25">
      <c r="B191" s="91">
        <v>43288</v>
      </c>
      <c r="C191" s="92"/>
    </row>
    <row r="192" spans="2:3" x14ac:dyDescent="0.25">
      <c r="B192" s="91">
        <v>43289</v>
      </c>
      <c r="C192" s="92"/>
    </row>
    <row r="193" spans="2:3" x14ac:dyDescent="0.25">
      <c r="B193" s="91">
        <v>43290</v>
      </c>
      <c r="C193" s="92"/>
    </row>
    <row r="194" spans="2:3" x14ac:dyDescent="0.25">
      <c r="B194" s="91">
        <v>43291</v>
      </c>
      <c r="C194" s="92"/>
    </row>
    <row r="195" spans="2:3" x14ac:dyDescent="0.25">
      <c r="B195" s="91">
        <v>43292</v>
      </c>
      <c r="C195" s="92"/>
    </row>
    <row r="196" spans="2:3" x14ac:dyDescent="0.25">
      <c r="B196" s="91">
        <v>43293</v>
      </c>
      <c r="C196" s="92"/>
    </row>
    <row r="197" spans="2:3" x14ac:dyDescent="0.25">
      <c r="B197" s="91">
        <v>43294</v>
      </c>
      <c r="C197" s="92"/>
    </row>
    <row r="198" spans="2:3" x14ac:dyDescent="0.25">
      <c r="B198" s="91">
        <v>43295</v>
      </c>
      <c r="C198" s="92"/>
    </row>
    <row r="199" spans="2:3" x14ac:dyDescent="0.25">
      <c r="B199" s="91">
        <v>43296</v>
      </c>
      <c r="C199" s="92"/>
    </row>
    <row r="200" spans="2:3" x14ac:dyDescent="0.25">
      <c r="B200" s="91">
        <v>43297</v>
      </c>
      <c r="C200" s="92"/>
    </row>
    <row r="201" spans="2:3" x14ac:dyDescent="0.25">
      <c r="B201" s="91">
        <v>43298</v>
      </c>
      <c r="C201" s="92"/>
    </row>
    <row r="202" spans="2:3" x14ac:dyDescent="0.25">
      <c r="B202" s="91">
        <v>43299</v>
      </c>
      <c r="C202" s="92"/>
    </row>
    <row r="203" spans="2:3" x14ac:dyDescent="0.25">
      <c r="B203" s="91">
        <v>43300</v>
      </c>
      <c r="C203" s="92"/>
    </row>
    <row r="204" spans="2:3" x14ac:dyDescent="0.25">
      <c r="B204" s="91">
        <v>43301</v>
      </c>
      <c r="C204" s="92"/>
    </row>
    <row r="205" spans="2:3" x14ac:dyDescent="0.25">
      <c r="B205" s="91">
        <v>43302</v>
      </c>
      <c r="C205" s="92"/>
    </row>
    <row r="206" spans="2:3" x14ac:dyDescent="0.25">
      <c r="B206" s="91">
        <v>43303</v>
      </c>
      <c r="C206" s="92"/>
    </row>
    <row r="207" spans="2:3" x14ac:dyDescent="0.25">
      <c r="B207" s="91">
        <v>43304</v>
      </c>
      <c r="C207" s="92"/>
    </row>
    <row r="208" spans="2:3" x14ac:dyDescent="0.25">
      <c r="B208" s="91">
        <v>43305</v>
      </c>
      <c r="C208" s="92"/>
    </row>
    <row r="209" spans="2:3" x14ac:dyDescent="0.25">
      <c r="B209" s="91">
        <v>43306</v>
      </c>
      <c r="C209" s="92"/>
    </row>
    <row r="210" spans="2:3" x14ac:dyDescent="0.25">
      <c r="B210" s="91">
        <v>43307</v>
      </c>
      <c r="C210" s="92"/>
    </row>
    <row r="211" spans="2:3" x14ac:dyDescent="0.25">
      <c r="B211" s="91">
        <v>43308</v>
      </c>
      <c r="C211" s="92"/>
    </row>
    <row r="212" spans="2:3" x14ac:dyDescent="0.25">
      <c r="B212" s="91">
        <v>43309</v>
      </c>
      <c r="C212" s="92"/>
    </row>
    <row r="213" spans="2:3" x14ac:dyDescent="0.25">
      <c r="B213" s="91">
        <v>43310</v>
      </c>
      <c r="C213" s="92"/>
    </row>
    <row r="214" spans="2:3" x14ac:dyDescent="0.25">
      <c r="B214" s="91">
        <v>43311</v>
      </c>
      <c r="C214" s="92"/>
    </row>
    <row r="215" spans="2:3" x14ac:dyDescent="0.25">
      <c r="B215" s="91">
        <v>43312</v>
      </c>
      <c r="C215" s="92"/>
    </row>
    <row r="216" spans="2:3" x14ac:dyDescent="0.25">
      <c r="B216" s="91">
        <v>43313</v>
      </c>
      <c r="C216" s="92"/>
    </row>
    <row r="217" spans="2:3" x14ac:dyDescent="0.25">
      <c r="B217" s="91">
        <v>43314</v>
      </c>
      <c r="C217" s="92"/>
    </row>
    <row r="218" spans="2:3" x14ac:dyDescent="0.25">
      <c r="B218" s="91">
        <v>43315</v>
      </c>
      <c r="C218" s="92"/>
    </row>
    <row r="219" spans="2:3" x14ac:dyDescent="0.25">
      <c r="B219" s="91">
        <v>43316</v>
      </c>
      <c r="C219" s="92"/>
    </row>
    <row r="220" spans="2:3" x14ac:dyDescent="0.25">
      <c r="B220" s="91">
        <v>43317</v>
      </c>
      <c r="C220" s="92"/>
    </row>
    <row r="221" spans="2:3" x14ac:dyDescent="0.25">
      <c r="B221" s="91">
        <v>43318</v>
      </c>
      <c r="C221" s="92"/>
    </row>
    <row r="222" spans="2:3" x14ac:dyDescent="0.25">
      <c r="B222" s="91">
        <v>43319</v>
      </c>
      <c r="C222" s="92"/>
    </row>
    <row r="223" spans="2:3" x14ac:dyDescent="0.25">
      <c r="B223" s="91">
        <v>43320</v>
      </c>
      <c r="C223" s="92"/>
    </row>
    <row r="224" spans="2:3" x14ac:dyDescent="0.25">
      <c r="B224" s="91">
        <v>43321</v>
      </c>
      <c r="C224" s="92"/>
    </row>
    <row r="225" spans="2:3" x14ac:dyDescent="0.25">
      <c r="B225" s="91">
        <v>43322</v>
      </c>
      <c r="C225" s="92"/>
    </row>
    <row r="226" spans="2:3" x14ac:dyDescent="0.25">
      <c r="B226" s="91">
        <v>43323</v>
      </c>
      <c r="C226" s="92"/>
    </row>
    <row r="227" spans="2:3" x14ac:dyDescent="0.25">
      <c r="B227" s="91">
        <v>43324</v>
      </c>
      <c r="C227" s="92"/>
    </row>
    <row r="228" spans="2:3" x14ac:dyDescent="0.25">
      <c r="B228" s="91">
        <v>43325</v>
      </c>
      <c r="C228" s="92"/>
    </row>
    <row r="229" spans="2:3" x14ac:dyDescent="0.25">
      <c r="B229" s="91">
        <v>43326</v>
      </c>
      <c r="C229" s="92"/>
    </row>
    <row r="230" spans="2:3" x14ac:dyDescent="0.25">
      <c r="B230" s="91">
        <v>43327</v>
      </c>
      <c r="C230" s="92"/>
    </row>
    <row r="231" spans="2:3" x14ac:dyDescent="0.25">
      <c r="B231" s="91">
        <v>43328</v>
      </c>
      <c r="C231" s="92"/>
    </row>
    <row r="232" spans="2:3" x14ac:dyDescent="0.25">
      <c r="B232" s="91">
        <v>43329</v>
      </c>
      <c r="C232" s="92"/>
    </row>
    <row r="233" spans="2:3" x14ac:dyDescent="0.25">
      <c r="B233" s="91">
        <v>43330</v>
      </c>
      <c r="C233" s="92"/>
    </row>
    <row r="234" spans="2:3" x14ac:dyDescent="0.25">
      <c r="B234" s="91">
        <v>43331</v>
      </c>
      <c r="C234" s="92"/>
    </row>
    <row r="235" spans="2:3" x14ac:dyDescent="0.25">
      <c r="B235" s="91">
        <v>43332</v>
      </c>
      <c r="C235" s="92"/>
    </row>
    <row r="236" spans="2:3" x14ac:dyDescent="0.25">
      <c r="B236" s="91">
        <v>43333</v>
      </c>
      <c r="C236" s="92"/>
    </row>
    <row r="237" spans="2:3" x14ac:dyDescent="0.25">
      <c r="B237" s="91">
        <v>43334</v>
      </c>
      <c r="C237" s="92"/>
    </row>
    <row r="238" spans="2:3" x14ac:dyDescent="0.25">
      <c r="B238" s="91">
        <v>43335</v>
      </c>
      <c r="C238" s="92"/>
    </row>
    <row r="239" spans="2:3" x14ac:dyDescent="0.25">
      <c r="B239" s="91">
        <v>43336</v>
      </c>
      <c r="C239" s="92"/>
    </row>
    <row r="240" spans="2:3" x14ac:dyDescent="0.25">
      <c r="B240" s="91">
        <v>43337</v>
      </c>
      <c r="C240" s="92"/>
    </row>
    <row r="241" spans="2:3" x14ac:dyDescent="0.25">
      <c r="B241" s="91">
        <v>43338</v>
      </c>
      <c r="C241" s="92"/>
    </row>
    <row r="242" spans="2:3" x14ac:dyDescent="0.25">
      <c r="B242" s="91">
        <v>43339</v>
      </c>
      <c r="C242" s="92"/>
    </row>
    <row r="243" spans="2:3" x14ac:dyDescent="0.25">
      <c r="B243" s="91">
        <v>43340</v>
      </c>
      <c r="C243" s="92"/>
    </row>
    <row r="244" spans="2:3" x14ac:dyDescent="0.25">
      <c r="B244" s="91">
        <v>43341</v>
      </c>
      <c r="C244" s="92"/>
    </row>
    <row r="245" spans="2:3" x14ac:dyDescent="0.25">
      <c r="B245" s="91">
        <v>43342</v>
      </c>
      <c r="C245" s="92"/>
    </row>
    <row r="246" spans="2:3" x14ac:dyDescent="0.25">
      <c r="B246" s="91">
        <v>43343</v>
      </c>
      <c r="C246" s="92"/>
    </row>
    <row r="247" spans="2:3" x14ac:dyDescent="0.25">
      <c r="B247" s="91">
        <v>43344</v>
      </c>
      <c r="C247" s="92"/>
    </row>
    <row r="248" spans="2:3" x14ac:dyDescent="0.25">
      <c r="B248" s="91">
        <v>43345</v>
      </c>
      <c r="C248" s="92"/>
    </row>
    <row r="249" spans="2:3" x14ac:dyDescent="0.25">
      <c r="B249" s="91">
        <v>43346</v>
      </c>
      <c r="C249" s="92"/>
    </row>
    <row r="250" spans="2:3" x14ac:dyDescent="0.25">
      <c r="B250" s="91">
        <v>43347</v>
      </c>
      <c r="C250" s="92"/>
    </row>
    <row r="251" spans="2:3" x14ac:dyDescent="0.25">
      <c r="B251" s="91">
        <v>43348</v>
      </c>
      <c r="C251" s="92"/>
    </row>
    <row r="252" spans="2:3" x14ac:dyDescent="0.25">
      <c r="B252" s="91">
        <v>43349</v>
      </c>
      <c r="C252" s="92"/>
    </row>
    <row r="253" spans="2:3" x14ac:dyDescent="0.25">
      <c r="B253" s="91">
        <v>43350</v>
      </c>
      <c r="C253" s="92"/>
    </row>
    <row r="254" spans="2:3" x14ac:dyDescent="0.25">
      <c r="B254" s="91">
        <v>43351</v>
      </c>
      <c r="C254" s="92"/>
    </row>
    <row r="255" spans="2:3" x14ac:dyDescent="0.25">
      <c r="B255" s="91">
        <v>43352</v>
      </c>
      <c r="C255" s="92"/>
    </row>
    <row r="256" spans="2:3" x14ac:dyDescent="0.25">
      <c r="B256" s="91">
        <v>43353</v>
      </c>
      <c r="C256" s="92"/>
    </row>
    <row r="257" spans="2:3" x14ac:dyDescent="0.25">
      <c r="B257" s="91">
        <v>43354</v>
      </c>
      <c r="C257" s="92"/>
    </row>
    <row r="258" spans="2:3" x14ac:dyDescent="0.25">
      <c r="B258" s="91">
        <v>43355</v>
      </c>
      <c r="C258" s="92"/>
    </row>
    <row r="259" spans="2:3" x14ac:dyDescent="0.25">
      <c r="B259" s="91">
        <v>43356</v>
      </c>
      <c r="C259" s="92"/>
    </row>
    <row r="260" spans="2:3" x14ac:dyDescent="0.25">
      <c r="B260" s="91">
        <v>43357</v>
      </c>
      <c r="C260" s="92"/>
    </row>
    <row r="261" spans="2:3" x14ac:dyDescent="0.25">
      <c r="B261" s="91">
        <v>43358</v>
      </c>
      <c r="C261" s="92"/>
    </row>
    <row r="262" spans="2:3" x14ac:dyDescent="0.25">
      <c r="B262" s="91">
        <v>43359</v>
      </c>
      <c r="C262" s="92"/>
    </row>
    <row r="263" spans="2:3" x14ac:dyDescent="0.25">
      <c r="B263" s="91">
        <v>43360</v>
      </c>
      <c r="C263" s="92"/>
    </row>
    <row r="264" spans="2:3" x14ac:dyDescent="0.25">
      <c r="B264" s="91">
        <v>43361</v>
      </c>
      <c r="C264" s="92"/>
    </row>
    <row r="265" spans="2:3" x14ac:dyDescent="0.25">
      <c r="B265" s="91">
        <v>43362</v>
      </c>
      <c r="C265" s="92"/>
    </row>
    <row r="266" spans="2:3" x14ac:dyDescent="0.25">
      <c r="B266" s="91">
        <v>43363</v>
      </c>
      <c r="C266" s="92"/>
    </row>
    <row r="267" spans="2:3" x14ac:dyDescent="0.25">
      <c r="B267" s="91">
        <v>43364</v>
      </c>
      <c r="C267" s="92"/>
    </row>
    <row r="268" spans="2:3" x14ac:dyDescent="0.25">
      <c r="B268" s="91">
        <v>43365</v>
      </c>
      <c r="C268" s="92"/>
    </row>
    <row r="269" spans="2:3" x14ac:dyDescent="0.25">
      <c r="B269" s="91">
        <v>43366</v>
      </c>
      <c r="C269" s="92"/>
    </row>
    <row r="270" spans="2:3" x14ac:dyDescent="0.25">
      <c r="B270" s="91">
        <v>43367</v>
      </c>
      <c r="C270" s="92"/>
    </row>
    <row r="271" spans="2:3" x14ac:dyDescent="0.25">
      <c r="B271" s="91">
        <v>43368</v>
      </c>
      <c r="C271" s="92"/>
    </row>
    <row r="272" spans="2:3" x14ac:dyDescent="0.25">
      <c r="B272" s="91">
        <v>43369</v>
      </c>
      <c r="C272" s="92"/>
    </row>
    <row r="273" spans="2:3" x14ac:dyDescent="0.25">
      <c r="B273" s="91">
        <v>43370</v>
      </c>
      <c r="C273" s="92"/>
    </row>
    <row r="274" spans="2:3" x14ac:dyDescent="0.25">
      <c r="B274" s="91">
        <v>43371</v>
      </c>
      <c r="C274" s="92"/>
    </row>
    <row r="275" spans="2:3" x14ac:dyDescent="0.25">
      <c r="B275" s="91">
        <v>43372</v>
      </c>
      <c r="C275" s="92"/>
    </row>
    <row r="276" spans="2:3" x14ac:dyDescent="0.25">
      <c r="B276" s="91">
        <v>43373</v>
      </c>
      <c r="C276" s="92"/>
    </row>
    <row r="277" spans="2:3" x14ac:dyDescent="0.25">
      <c r="B277" s="91">
        <v>43374</v>
      </c>
      <c r="C277" s="92"/>
    </row>
    <row r="278" spans="2:3" x14ac:dyDescent="0.25">
      <c r="B278" s="91">
        <v>43375</v>
      </c>
      <c r="C278" s="92"/>
    </row>
    <row r="279" spans="2:3" x14ac:dyDescent="0.25">
      <c r="B279" s="91">
        <v>43376</v>
      </c>
      <c r="C279" s="92"/>
    </row>
    <row r="280" spans="2:3" x14ac:dyDescent="0.25">
      <c r="B280" s="91">
        <v>43377</v>
      </c>
      <c r="C280" s="92"/>
    </row>
    <row r="281" spans="2:3" x14ac:dyDescent="0.25">
      <c r="B281" s="91">
        <v>43378</v>
      </c>
      <c r="C281" s="92"/>
    </row>
    <row r="282" spans="2:3" x14ac:dyDescent="0.25">
      <c r="B282" s="91">
        <v>43379</v>
      </c>
      <c r="C282" s="92"/>
    </row>
    <row r="283" spans="2:3" x14ac:dyDescent="0.25">
      <c r="B283" s="91">
        <v>43380</v>
      </c>
      <c r="C283" s="92"/>
    </row>
    <row r="284" spans="2:3" x14ac:dyDescent="0.25">
      <c r="B284" s="91">
        <v>43381</v>
      </c>
      <c r="C284" s="92"/>
    </row>
    <row r="285" spans="2:3" x14ac:dyDescent="0.25">
      <c r="B285" s="91">
        <v>43382</v>
      </c>
      <c r="C285" s="92"/>
    </row>
    <row r="286" spans="2:3" x14ac:dyDescent="0.25">
      <c r="B286" s="91">
        <v>43383</v>
      </c>
      <c r="C286" s="92"/>
    </row>
    <row r="287" spans="2:3" x14ac:dyDescent="0.25">
      <c r="B287" s="91">
        <v>43384</v>
      </c>
      <c r="C287" s="92"/>
    </row>
    <row r="288" spans="2:3" x14ac:dyDescent="0.25">
      <c r="B288" s="91">
        <v>43385</v>
      </c>
      <c r="C288" s="92"/>
    </row>
    <row r="289" spans="2:3" x14ac:dyDescent="0.25">
      <c r="B289" s="91">
        <v>43386</v>
      </c>
      <c r="C289" s="92"/>
    </row>
    <row r="290" spans="2:3" x14ac:dyDescent="0.25">
      <c r="B290" s="91">
        <v>43387</v>
      </c>
      <c r="C290" s="92"/>
    </row>
    <row r="291" spans="2:3" x14ac:dyDescent="0.25">
      <c r="B291" s="91">
        <v>43388</v>
      </c>
      <c r="C291" s="92"/>
    </row>
    <row r="292" spans="2:3" x14ac:dyDescent="0.25">
      <c r="B292" s="91">
        <v>43389</v>
      </c>
      <c r="C292" s="92"/>
    </row>
    <row r="293" spans="2:3" x14ac:dyDescent="0.25">
      <c r="B293" s="91">
        <v>43390</v>
      </c>
      <c r="C293" s="92"/>
    </row>
    <row r="294" spans="2:3" x14ac:dyDescent="0.25">
      <c r="B294" s="91">
        <v>43391</v>
      </c>
      <c r="C294" s="92"/>
    </row>
    <row r="295" spans="2:3" x14ac:dyDescent="0.25">
      <c r="B295" s="91">
        <v>43392</v>
      </c>
      <c r="C295" s="92"/>
    </row>
    <row r="296" spans="2:3" x14ac:dyDescent="0.25">
      <c r="B296" s="91">
        <v>43393</v>
      </c>
      <c r="C296" s="92"/>
    </row>
    <row r="297" spans="2:3" x14ac:dyDescent="0.25">
      <c r="B297" s="91">
        <v>43394</v>
      </c>
      <c r="C297" s="92"/>
    </row>
    <row r="298" spans="2:3" x14ac:dyDescent="0.25">
      <c r="B298" s="91">
        <v>43395</v>
      </c>
      <c r="C298" s="92"/>
    </row>
    <row r="299" spans="2:3" x14ac:dyDescent="0.25">
      <c r="B299" s="91">
        <v>43396</v>
      </c>
      <c r="C299" s="92"/>
    </row>
    <row r="300" spans="2:3" x14ac:dyDescent="0.25">
      <c r="B300" s="91">
        <v>43397</v>
      </c>
      <c r="C300" s="92"/>
    </row>
    <row r="301" spans="2:3" x14ac:dyDescent="0.25">
      <c r="B301" s="91">
        <v>43398</v>
      </c>
      <c r="C301" s="92"/>
    </row>
    <row r="302" spans="2:3" x14ac:dyDescent="0.25">
      <c r="B302" s="91">
        <v>43399</v>
      </c>
      <c r="C302" s="92"/>
    </row>
    <row r="303" spans="2:3" x14ac:dyDescent="0.25">
      <c r="B303" s="91">
        <v>43400</v>
      </c>
      <c r="C303" s="92"/>
    </row>
    <row r="304" spans="2:3" x14ac:dyDescent="0.25">
      <c r="B304" s="91">
        <v>43401</v>
      </c>
      <c r="C304" s="92"/>
    </row>
    <row r="305" spans="2:3" x14ac:dyDescent="0.25">
      <c r="B305" s="91">
        <v>43402</v>
      </c>
      <c r="C305" s="92"/>
    </row>
    <row r="306" spans="2:3" x14ac:dyDescent="0.25">
      <c r="B306" s="91">
        <v>43403</v>
      </c>
      <c r="C306" s="92"/>
    </row>
    <row r="307" spans="2:3" x14ac:dyDescent="0.25">
      <c r="B307" s="91">
        <v>43404</v>
      </c>
      <c r="C307" s="92"/>
    </row>
    <row r="308" spans="2:3" x14ac:dyDescent="0.25">
      <c r="B308" s="91">
        <v>43405</v>
      </c>
      <c r="C308" s="92"/>
    </row>
    <row r="309" spans="2:3" x14ac:dyDescent="0.25">
      <c r="B309" s="91">
        <v>43406</v>
      </c>
      <c r="C309" s="92"/>
    </row>
    <row r="310" spans="2:3" x14ac:dyDescent="0.25">
      <c r="B310" s="91">
        <v>43407</v>
      </c>
      <c r="C310" s="92"/>
    </row>
    <row r="311" spans="2:3" x14ac:dyDescent="0.25">
      <c r="B311" s="91">
        <v>43408</v>
      </c>
      <c r="C311" s="92"/>
    </row>
    <row r="312" spans="2:3" x14ac:dyDescent="0.25">
      <c r="B312" s="91">
        <v>43409</v>
      </c>
      <c r="C312" s="92"/>
    </row>
    <row r="313" spans="2:3" x14ac:dyDescent="0.25">
      <c r="B313" s="91">
        <v>43410</v>
      </c>
      <c r="C313" s="92"/>
    </row>
    <row r="314" spans="2:3" x14ac:dyDescent="0.25">
      <c r="B314" s="91">
        <v>43411</v>
      </c>
      <c r="C314" s="92"/>
    </row>
    <row r="315" spans="2:3" x14ac:dyDescent="0.25">
      <c r="B315" s="91">
        <v>43412</v>
      </c>
      <c r="C315" s="92"/>
    </row>
    <row r="316" spans="2:3" x14ac:dyDescent="0.25">
      <c r="B316" s="91">
        <v>43413</v>
      </c>
      <c r="C316" s="92"/>
    </row>
    <row r="317" spans="2:3" x14ac:dyDescent="0.25">
      <c r="B317" s="91">
        <v>43414</v>
      </c>
      <c r="C317" s="92"/>
    </row>
    <row r="318" spans="2:3" x14ac:dyDescent="0.25">
      <c r="B318" s="91">
        <v>43415</v>
      </c>
      <c r="C318" s="92"/>
    </row>
    <row r="319" spans="2:3" x14ac:dyDescent="0.25">
      <c r="B319" s="91">
        <v>43416</v>
      </c>
      <c r="C319" s="92"/>
    </row>
    <row r="320" spans="2:3" x14ac:dyDescent="0.25">
      <c r="B320" s="91">
        <v>43417</v>
      </c>
      <c r="C320" s="92"/>
    </row>
    <row r="321" spans="2:3" x14ac:dyDescent="0.25">
      <c r="B321" s="91">
        <v>43418</v>
      </c>
      <c r="C321" s="92"/>
    </row>
    <row r="322" spans="2:3" x14ac:dyDescent="0.25">
      <c r="B322" s="91">
        <v>43419</v>
      </c>
      <c r="C322" s="92"/>
    </row>
    <row r="323" spans="2:3" x14ac:dyDescent="0.25">
      <c r="B323" s="91">
        <v>43420</v>
      </c>
      <c r="C323" s="92"/>
    </row>
    <row r="324" spans="2:3" x14ac:dyDescent="0.25">
      <c r="B324" s="91">
        <v>43421</v>
      </c>
      <c r="C324" s="92"/>
    </row>
    <row r="325" spans="2:3" x14ac:dyDescent="0.25">
      <c r="B325" s="91">
        <v>43422</v>
      </c>
      <c r="C325" s="92"/>
    </row>
    <row r="326" spans="2:3" x14ac:dyDescent="0.25">
      <c r="B326" s="91">
        <v>43423</v>
      </c>
      <c r="C326" s="92"/>
    </row>
    <row r="327" spans="2:3" x14ac:dyDescent="0.25">
      <c r="B327" s="91">
        <v>43424</v>
      </c>
      <c r="C327" s="92"/>
    </row>
    <row r="328" spans="2:3" x14ac:dyDescent="0.25">
      <c r="B328" s="91">
        <v>43425</v>
      </c>
      <c r="C328" s="92"/>
    </row>
    <row r="329" spans="2:3" x14ac:dyDescent="0.25">
      <c r="B329" s="91">
        <v>43426</v>
      </c>
      <c r="C329" s="92"/>
    </row>
    <row r="330" spans="2:3" x14ac:dyDescent="0.25">
      <c r="B330" s="91">
        <v>43427</v>
      </c>
      <c r="C330" s="92"/>
    </row>
    <row r="331" spans="2:3" x14ac:dyDescent="0.25">
      <c r="B331" s="91">
        <v>43428</v>
      </c>
      <c r="C331" s="92"/>
    </row>
    <row r="332" spans="2:3" x14ac:dyDescent="0.25">
      <c r="B332" s="91">
        <v>43429</v>
      </c>
      <c r="C332" s="92"/>
    </row>
    <row r="333" spans="2:3" x14ac:dyDescent="0.25">
      <c r="B333" s="91">
        <v>43430</v>
      </c>
      <c r="C333" s="92"/>
    </row>
    <row r="334" spans="2:3" x14ac:dyDescent="0.25">
      <c r="B334" s="91">
        <v>43431</v>
      </c>
      <c r="C334" s="92"/>
    </row>
    <row r="335" spans="2:3" x14ac:dyDescent="0.25">
      <c r="B335" s="91">
        <v>43432</v>
      </c>
      <c r="C335" s="92"/>
    </row>
    <row r="336" spans="2:3" x14ac:dyDescent="0.25">
      <c r="B336" s="91">
        <v>43433</v>
      </c>
      <c r="C336" s="92"/>
    </row>
    <row r="337" spans="2:3" x14ac:dyDescent="0.25">
      <c r="B337" s="91">
        <v>43434</v>
      </c>
      <c r="C337" s="92"/>
    </row>
    <row r="338" spans="2:3" x14ac:dyDescent="0.25">
      <c r="B338" s="91">
        <v>43435</v>
      </c>
      <c r="C338" s="92"/>
    </row>
    <row r="339" spans="2:3" x14ac:dyDescent="0.25">
      <c r="B339" s="91">
        <v>43436</v>
      </c>
      <c r="C339" s="92"/>
    </row>
    <row r="340" spans="2:3" x14ac:dyDescent="0.25">
      <c r="B340" s="91">
        <v>43437</v>
      </c>
      <c r="C340" s="92"/>
    </row>
    <row r="341" spans="2:3" x14ac:dyDescent="0.25">
      <c r="B341" s="91">
        <v>43438</v>
      </c>
      <c r="C341" s="92"/>
    </row>
    <row r="342" spans="2:3" x14ac:dyDescent="0.25">
      <c r="B342" s="91">
        <v>43439</v>
      </c>
      <c r="C342" s="92"/>
    </row>
    <row r="343" spans="2:3" x14ac:dyDescent="0.25">
      <c r="B343" s="91">
        <v>43440</v>
      </c>
      <c r="C343" s="92"/>
    </row>
    <row r="344" spans="2:3" x14ac:dyDescent="0.25">
      <c r="B344" s="91">
        <v>43441</v>
      </c>
      <c r="C344" s="92"/>
    </row>
    <row r="345" spans="2:3" x14ac:dyDescent="0.25">
      <c r="B345" s="91">
        <v>43442</v>
      </c>
      <c r="C345" s="92"/>
    </row>
    <row r="346" spans="2:3" x14ac:dyDescent="0.25">
      <c r="B346" s="91">
        <v>43443</v>
      </c>
      <c r="C346" s="92"/>
    </row>
    <row r="347" spans="2:3" x14ac:dyDescent="0.25">
      <c r="B347" s="91">
        <v>43444</v>
      </c>
      <c r="C347" s="92"/>
    </row>
    <row r="348" spans="2:3" x14ac:dyDescent="0.25">
      <c r="B348" s="91">
        <v>43445</v>
      </c>
      <c r="C348" s="92"/>
    </row>
    <row r="349" spans="2:3" x14ac:dyDescent="0.25">
      <c r="B349" s="91">
        <v>43446</v>
      </c>
      <c r="C349" s="92"/>
    </row>
    <row r="350" spans="2:3" x14ac:dyDescent="0.25">
      <c r="B350" s="91">
        <v>43447</v>
      </c>
      <c r="C350" s="92"/>
    </row>
    <row r="351" spans="2:3" x14ac:dyDescent="0.25">
      <c r="B351" s="91">
        <v>43448</v>
      </c>
      <c r="C351" s="92"/>
    </row>
    <row r="352" spans="2:3" x14ac:dyDescent="0.25">
      <c r="B352" s="91">
        <v>43449</v>
      </c>
      <c r="C352" s="92"/>
    </row>
    <row r="353" spans="2:3" x14ac:dyDescent="0.25">
      <c r="B353" s="91">
        <v>43450</v>
      </c>
      <c r="C353" s="92"/>
    </row>
    <row r="354" spans="2:3" x14ac:dyDescent="0.25">
      <c r="B354" s="91">
        <v>43451</v>
      </c>
      <c r="C354" s="92"/>
    </row>
    <row r="355" spans="2:3" x14ac:dyDescent="0.25">
      <c r="B355" s="91">
        <v>43452</v>
      </c>
      <c r="C355" s="92"/>
    </row>
    <row r="356" spans="2:3" x14ac:dyDescent="0.25">
      <c r="B356" s="91">
        <v>43453</v>
      </c>
      <c r="C356" s="92"/>
    </row>
    <row r="357" spans="2:3" x14ac:dyDescent="0.25">
      <c r="B357" s="91">
        <v>43454</v>
      </c>
      <c r="C357" s="92"/>
    </row>
    <row r="358" spans="2:3" x14ac:dyDescent="0.25">
      <c r="B358" s="91">
        <v>43455</v>
      </c>
      <c r="C358" s="92"/>
    </row>
    <row r="359" spans="2:3" x14ac:dyDescent="0.25">
      <c r="B359" s="91">
        <v>43456</v>
      </c>
      <c r="C359" s="92"/>
    </row>
    <row r="360" spans="2:3" x14ac:dyDescent="0.25">
      <c r="B360" s="91">
        <v>43457</v>
      </c>
      <c r="C360" s="92"/>
    </row>
    <row r="361" spans="2:3" x14ac:dyDescent="0.25">
      <c r="B361" s="91">
        <v>43458</v>
      </c>
      <c r="C361" s="92"/>
    </row>
    <row r="362" spans="2:3" x14ac:dyDescent="0.25">
      <c r="B362" s="91">
        <v>43459</v>
      </c>
      <c r="C362" s="92" t="s">
        <v>138</v>
      </c>
    </row>
    <row r="363" spans="2:3" x14ac:dyDescent="0.25">
      <c r="B363" s="91">
        <v>43460</v>
      </c>
      <c r="C363" s="92"/>
    </row>
    <row r="364" spans="2:3" x14ac:dyDescent="0.25">
      <c r="B364" s="91">
        <v>43461</v>
      </c>
      <c r="C364" s="92"/>
    </row>
    <row r="365" spans="2:3" x14ac:dyDescent="0.25">
      <c r="B365" s="91">
        <v>43462</v>
      </c>
      <c r="C365" s="92"/>
    </row>
    <row r="366" spans="2:3" x14ac:dyDescent="0.25">
      <c r="B366" s="91">
        <v>43463</v>
      </c>
      <c r="C366" s="92"/>
    </row>
    <row r="367" spans="2:3" x14ac:dyDescent="0.25">
      <c r="B367" s="91">
        <v>43464</v>
      </c>
      <c r="C367" s="92"/>
    </row>
    <row r="368" spans="2:3" x14ac:dyDescent="0.25">
      <c r="B368" s="91">
        <v>43465</v>
      </c>
      <c r="C368" s="92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3"/>
      <c r="B1" s="94"/>
      <c r="C1" s="95" t="s">
        <v>139</v>
      </c>
      <c r="D1" s="96"/>
      <c r="E1" s="94"/>
      <c r="F1" s="94"/>
      <c r="XFD1" s="97">
        <f ca="1">TODAY()</f>
        <v>43314</v>
      </c>
    </row>
    <row r="2" spans="1:6 16383:16384" x14ac:dyDescent="0.25">
      <c r="A2" s="93"/>
      <c r="B2" s="94"/>
      <c r="C2" s="98" t="s">
        <v>140</v>
      </c>
      <c r="D2" s="99"/>
      <c r="E2" s="94"/>
      <c r="F2" s="94"/>
    </row>
    <row r="3" spans="1:6 16383:16384" ht="15.75" x14ac:dyDescent="0.25">
      <c r="A3" s="93"/>
      <c r="B3" s="94"/>
      <c r="C3" s="100" t="s">
        <v>141</v>
      </c>
      <c r="D3" s="101"/>
      <c r="E3" s="102" t="s">
        <v>142</v>
      </c>
      <c r="F3" s="94"/>
      <c r="XFC3" t="s">
        <v>115</v>
      </c>
      <c r="XFD3" s="103">
        <v>21</v>
      </c>
    </row>
    <row r="4" spans="1:6 16383:16384" x14ac:dyDescent="0.25">
      <c r="A4" s="93"/>
      <c r="B4" s="94"/>
      <c r="C4" s="104" t="s">
        <v>143</v>
      </c>
      <c r="D4" s="99"/>
      <c r="E4" s="94"/>
      <c r="F4" s="94"/>
      <c r="XFC4" t="s">
        <v>116</v>
      </c>
      <c r="XFD4" s="103">
        <v>21</v>
      </c>
    </row>
    <row r="5" spans="1:6 16383:16384" x14ac:dyDescent="0.25">
      <c r="A5" s="93"/>
      <c r="B5" s="94"/>
      <c r="C5" s="104" t="s">
        <v>144</v>
      </c>
      <c r="D5" s="99"/>
      <c r="E5" s="94"/>
      <c r="F5" s="94"/>
      <c r="XFC5" t="s">
        <v>103</v>
      </c>
      <c r="XFD5" s="103">
        <v>21</v>
      </c>
    </row>
    <row r="6" spans="1:6 16383:16384" x14ac:dyDescent="0.25">
      <c r="A6" s="93"/>
      <c r="B6" s="94"/>
      <c r="C6" s="104" t="s">
        <v>145</v>
      </c>
      <c r="D6" s="99"/>
      <c r="E6" s="94"/>
      <c r="F6" s="94"/>
      <c r="XFC6" t="s">
        <v>117</v>
      </c>
      <c r="XFD6" s="103">
        <v>21</v>
      </c>
    </row>
    <row r="7" spans="1:6 16383:16384" ht="15.75" x14ac:dyDescent="0.25">
      <c r="A7" s="93"/>
      <c r="B7" s="94"/>
      <c r="C7" s="105" t="s">
        <v>146</v>
      </c>
      <c r="D7" s="99"/>
      <c r="E7" s="106" t="s">
        <v>147</v>
      </c>
      <c r="F7" s="94"/>
      <c r="XFC7" t="s">
        <v>118</v>
      </c>
      <c r="XFD7" s="103">
        <v>21</v>
      </c>
    </row>
    <row r="8" spans="1:6 16383:16384" ht="15.75" x14ac:dyDescent="0.25">
      <c r="A8" s="93"/>
      <c r="B8" s="94"/>
      <c r="C8" s="100" t="s">
        <v>148</v>
      </c>
      <c r="D8" s="99"/>
      <c r="E8" s="107" t="s">
        <v>149</v>
      </c>
      <c r="F8" s="94"/>
      <c r="XFC8" t="s">
        <v>119</v>
      </c>
      <c r="XFD8" s="103">
        <v>21</v>
      </c>
    </row>
    <row r="9" spans="1:6 16383:16384" x14ac:dyDescent="0.25">
      <c r="A9" s="93"/>
      <c r="B9" s="94"/>
      <c r="C9" s="108" t="s">
        <v>150</v>
      </c>
      <c r="D9" s="101"/>
      <c r="E9" s="109" t="s">
        <v>151</v>
      </c>
      <c r="F9" s="94"/>
      <c r="XFC9" t="s">
        <v>120</v>
      </c>
      <c r="XFD9" s="103">
        <v>21</v>
      </c>
    </row>
    <row r="10" spans="1:6 16383:16384" ht="5.0999999999999996" customHeight="1" x14ac:dyDescent="0.25">
      <c r="A10" s="93"/>
      <c r="B10" s="94"/>
      <c r="C10" s="101"/>
      <c r="D10" s="101"/>
      <c r="E10" s="94"/>
      <c r="F10" s="94"/>
      <c r="XFC10" t="s">
        <v>121</v>
      </c>
      <c r="XFD10" s="103">
        <v>21</v>
      </c>
    </row>
    <row r="11" spans="1:6 16383:16384" ht="211.5" customHeight="1" x14ac:dyDescent="0.25">
      <c r="A11" s="93"/>
      <c r="B11" s="94"/>
      <c r="C11" s="110" t="s">
        <v>152</v>
      </c>
      <c r="D11" s="111"/>
      <c r="E11" s="112" t="s">
        <v>153</v>
      </c>
      <c r="F11" s="94"/>
      <c r="XFC11" t="s">
        <v>122</v>
      </c>
      <c r="XFD11" s="103">
        <v>21</v>
      </c>
    </row>
    <row r="12" spans="1:6 16383:16384" ht="8.1" customHeight="1" x14ac:dyDescent="0.25">
      <c r="A12" s="93"/>
      <c r="B12" s="94"/>
      <c r="C12" s="94"/>
      <c r="D12" s="94"/>
      <c r="E12" s="94"/>
      <c r="F12" s="94"/>
      <c r="XFC12" t="s">
        <v>123</v>
      </c>
      <c r="XFD12" s="103">
        <v>21</v>
      </c>
    </row>
    <row r="13" spans="1:6 16383:16384" x14ac:dyDescent="0.25">
      <c r="A13" s="48"/>
      <c r="B13" s="48"/>
      <c r="C13" s="48"/>
      <c r="D13" s="48"/>
      <c r="E13" s="48"/>
      <c r="F13" s="48"/>
      <c r="XFC13" t="s">
        <v>124</v>
      </c>
      <c r="XFD13">
        <v>21</v>
      </c>
    </row>
    <row r="14" spans="1:6 16383:16384" x14ac:dyDescent="0.25">
      <c r="XFC14" t="s">
        <v>125</v>
      </c>
      <c r="XFD14">
        <v>21</v>
      </c>
    </row>
    <row r="17" spans="16383:16384" x14ac:dyDescent="0.25">
      <c r="XFC17">
        <v>1</v>
      </c>
      <c r="XFD17" t="s">
        <v>115</v>
      </c>
    </row>
    <row r="18" spans="16383:16384" x14ac:dyDescent="0.25">
      <c r="XFC18">
        <v>2</v>
      </c>
      <c r="XFD18" t="s">
        <v>116</v>
      </c>
    </row>
    <row r="19" spans="16383:16384" x14ac:dyDescent="0.25">
      <c r="XFC19">
        <v>3</v>
      </c>
      <c r="XFD19" t="s">
        <v>103</v>
      </c>
    </row>
    <row r="20" spans="16383:16384" x14ac:dyDescent="0.25">
      <c r="XFC20">
        <v>4</v>
      </c>
      <c r="XFD20" t="s">
        <v>117</v>
      </c>
    </row>
    <row r="21" spans="16383:16384" x14ac:dyDescent="0.25">
      <c r="XFC21">
        <v>5</v>
      </c>
      <c r="XFD21" t="s">
        <v>118</v>
      </c>
    </row>
    <row r="22" spans="16383:16384" x14ac:dyDescent="0.25">
      <c r="XFC22">
        <v>6</v>
      </c>
      <c r="XFD22" t="s">
        <v>119</v>
      </c>
    </row>
    <row r="23" spans="16383:16384" x14ac:dyDescent="0.25">
      <c r="XFC23">
        <v>7</v>
      </c>
      <c r="XFD23" t="s">
        <v>120</v>
      </c>
    </row>
    <row r="24" spans="16383:16384" x14ac:dyDescent="0.25">
      <c r="XFC24">
        <v>8</v>
      </c>
      <c r="XFD24" t="s">
        <v>121</v>
      </c>
    </row>
    <row r="25" spans="16383:16384" x14ac:dyDescent="0.25">
      <c r="XFC25">
        <v>9</v>
      </c>
      <c r="XFD25" t="s">
        <v>122</v>
      </c>
    </row>
    <row r="26" spans="16383:16384" x14ac:dyDescent="0.25">
      <c r="XFC26">
        <v>10</v>
      </c>
      <c r="XFD26" t="s">
        <v>123</v>
      </c>
    </row>
    <row r="27" spans="16383:16384" x14ac:dyDescent="0.25">
      <c r="XFC27">
        <v>11</v>
      </c>
      <c r="XFD27" t="s">
        <v>124</v>
      </c>
    </row>
    <row r="28" spans="16383:16384" x14ac:dyDescent="0.25">
      <c r="XFC28">
        <v>12</v>
      </c>
      <c r="XFD28" t="s">
        <v>125</v>
      </c>
    </row>
    <row r="31" spans="16383:16384" x14ac:dyDescent="0.25">
      <c r="XFC31" s="8">
        <v>1</v>
      </c>
      <c r="XFD31" s="8" t="s">
        <v>154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155</v>
      </c>
    </row>
    <row r="35" spans="16383:16384" x14ac:dyDescent="0.25">
      <c r="XFC35" s="8">
        <v>5</v>
      </c>
      <c r="XFD35" s="8" t="s">
        <v>156</v>
      </c>
    </row>
    <row r="36" spans="16383:16384" x14ac:dyDescent="0.25">
      <c r="XFC36" s="8">
        <v>6</v>
      </c>
      <c r="XFD36" s="8" t="s">
        <v>157</v>
      </c>
    </row>
    <row r="37" spans="16383:16384" x14ac:dyDescent="0.25">
      <c r="XFC37" s="8">
        <v>7</v>
      </c>
      <c r="XFD37" s="8" t="s">
        <v>158</v>
      </c>
    </row>
    <row r="38" spans="16383:16384" x14ac:dyDescent="0.25">
      <c r="XFC38" s="8">
        <v>8</v>
      </c>
      <c r="XFD38" s="8" t="s">
        <v>159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160</v>
      </c>
    </row>
    <row r="41" spans="16383:16384" x14ac:dyDescent="0.25">
      <c r="XFC41" s="8">
        <v>11</v>
      </c>
      <c r="XFD41" s="8" t="s">
        <v>161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162</v>
      </c>
    </row>
    <row r="44" spans="16383:16384" x14ac:dyDescent="0.25">
      <c r="XFC44" s="8">
        <v>14</v>
      </c>
      <c r="XFD44" s="8" t="s">
        <v>163</v>
      </c>
    </row>
    <row r="45" spans="16383:16384" x14ac:dyDescent="0.25">
      <c r="XFC45" s="8">
        <v>15</v>
      </c>
      <c r="XFD45" s="8" t="s">
        <v>164</v>
      </c>
    </row>
    <row r="46" spans="16383:16384" x14ac:dyDescent="0.25">
      <c r="XFC46" s="8">
        <v>16</v>
      </c>
      <c r="XFD46" s="8" t="s">
        <v>165</v>
      </c>
    </row>
    <row r="47" spans="16383:16384" x14ac:dyDescent="0.25">
      <c r="XFC47" s="8">
        <v>17</v>
      </c>
      <c r="XFD47" s="8" t="s">
        <v>166</v>
      </c>
    </row>
    <row r="48" spans="16383:16384" x14ac:dyDescent="0.25">
      <c r="XFC48" s="8">
        <v>18</v>
      </c>
      <c r="XFD48" s="8" t="s">
        <v>167</v>
      </c>
    </row>
    <row r="49" spans="16383:16384" x14ac:dyDescent="0.25">
      <c r="XFC49" s="8">
        <v>19</v>
      </c>
      <c r="XFD49" s="8" t="s">
        <v>168</v>
      </c>
    </row>
    <row r="50" spans="16383:16384" x14ac:dyDescent="0.25">
      <c r="XFC50" s="8">
        <v>20</v>
      </c>
      <c r="XFD50" s="8" t="s">
        <v>169</v>
      </c>
    </row>
    <row r="51" spans="16383:16384" x14ac:dyDescent="0.25">
      <c r="XFC51" s="8">
        <v>21</v>
      </c>
      <c r="XFD51" s="8" t="s">
        <v>170</v>
      </c>
    </row>
    <row r="52" spans="16383:16384" x14ac:dyDescent="0.25">
      <c r="XFC52" s="8">
        <v>22</v>
      </c>
      <c r="XFD52" s="8" t="s">
        <v>171</v>
      </c>
    </row>
    <row r="53" spans="16383:16384" x14ac:dyDescent="0.25">
      <c r="XFC53" s="8">
        <v>23</v>
      </c>
      <c r="XFD53" s="8" t="s">
        <v>172</v>
      </c>
    </row>
    <row r="54" spans="16383:16384" x14ac:dyDescent="0.25">
      <c r="XFC54" s="8">
        <v>24</v>
      </c>
      <c r="XFD54" s="8" t="s">
        <v>173</v>
      </c>
    </row>
    <row r="55" spans="16383:16384" x14ac:dyDescent="0.25">
      <c r="XFC55" s="8">
        <v>25</v>
      </c>
      <c r="XFD55" s="8" t="s">
        <v>174</v>
      </c>
    </row>
    <row r="56" spans="16383:16384" x14ac:dyDescent="0.25">
      <c r="XFC56" s="8">
        <v>26</v>
      </c>
      <c r="XFD56" s="8" t="s">
        <v>175</v>
      </c>
    </row>
    <row r="57" spans="16383:16384" x14ac:dyDescent="0.25">
      <c r="XFC57" s="8">
        <v>27</v>
      </c>
      <c r="XFD57" s="8" t="s">
        <v>176</v>
      </c>
    </row>
    <row r="58" spans="16383:16384" x14ac:dyDescent="0.25">
      <c r="XFC58" s="8">
        <v>28</v>
      </c>
      <c r="XFD58" s="8" t="s">
        <v>177</v>
      </c>
    </row>
    <row r="59" spans="16383:16384" x14ac:dyDescent="0.25">
      <c r="XFC59" s="8">
        <v>29</v>
      </c>
      <c r="XFD59" s="8" t="s">
        <v>178</v>
      </c>
    </row>
    <row r="60" spans="16383:16384" x14ac:dyDescent="0.25">
      <c r="XFC60" s="8">
        <v>30</v>
      </c>
      <c r="XFD60" s="8" t="s">
        <v>179</v>
      </c>
    </row>
    <row r="61" spans="16383:16384" x14ac:dyDescent="0.25">
      <c r="XFC61" s="8">
        <v>31</v>
      </c>
      <c r="XFD61" s="8" t="s">
        <v>180</v>
      </c>
    </row>
  </sheetData>
  <sheetProtection algorithmName="SHA-512" hashValue="weGFMaj7XmF21/jOT9tFJhMXMnyeLsCv4Mg0GMoY8YCGELkM7fD8epbsPkavgUb6K7m4GHTabc1c5vq+k/AH1w==" saltValue="MUdMB7s0W9JOG+yoTi8cK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19</vt:i4>
      </vt:variant>
    </vt:vector>
  </HeadingPairs>
  <TitlesOfParts>
    <vt:vector size="27" baseType="lpstr">
      <vt:lpstr>Portada</vt:lpstr>
      <vt:lpstr>HOY</vt:lpstr>
      <vt:lpstr>Jun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Alonso Bernal Plascencia</cp:lastModifiedBy>
  <dcterms:created xsi:type="dcterms:W3CDTF">2018-01-07T03:02:45Z</dcterms:created>
  <dcterms:modified xsi:type="dcterms:W3CDTF">2018-08-02T17:00:06Z</dcterms:modified>
</cp:coreProperties>
</file>