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Agosto 2019" sheetId="1" r:id="rId1"/>
  </sheets>
  <calcPr calcId="152511"/>
</workbook>
</file>

<file path=xl/calcChain.xml><?xml version="1.0" encoding="utf-8"?>
<calcChain xmlns="http://schemas.openxmlformats.org/spreadsheetml/2006/main">
  <c r="M36" i="1" l="1"/>
  <c r="M35" i="1"/>
  <c r="M34" i="1"/>
  <c r="M33" i="1"/>
  <c r="H27" i="1"/>
  <c r="G27" i="1"/>
  <c r="F27" i="1"/>
  <c r="E27" i="1"/>
  <c r="P26" i="1"/>
  <c r="L58" i="1" s="1"/>
  <c r="O26" i="1"/>
  <c r="M26" i="1"/>
  <c r="P25" i="1"/>
  <c r="L57" i="1" s="1"/>
  <c r="O25" i="1"/>
  <c r="M25" i="1"/>
  <c r="P24" i="1"/>
  <c r="L56" i="1" s="1"/>
  <c r="O24" i="1"/>
  <c r="M24" i="1"/>
  <c r="P23" i="1"/>
  <c r="L55" i="1" s="1"/>
  <c r="O23" i="1"/>
  <c r="M23" i="1"/>
  <c r="P22" i="1"/>
  <c r="L54" i="1" s="1"/>
  <c r="O22" i="1"/>
  <c r="M22" i="1"/>
  <c r="P21" i="1"/>
  <c r="L53" i="1" s="1"/>
  <c r="O21" i="1"/>
  <c r="M21" i="1"/>
  <c r="P20" i="1"/>
  <c r="L52" i="1" s="1"/>
  <c r="O20" i="1"/>
  <c r="M20" i="1"/>
  <c r="P19" i="1"/>
  <c r="L51" i="1" s="1"/>
  <c r="O19" i="1"/>
  <c r="M19" i="1"/>
  <c r="P18" i="1"/>
  <c r="L50" i="1" s="1"/>
  <c r="O18" i="1"/>
  <c r="M18" i="1"/>
  <c r="P17" i="1"/>
  <c r="L49" i="1" s="1"/>
  <c r="O17" i="1"/>
  <c r="M17" i="1"/>
  <c r="P16" i="1"/>
  <c r="L48" i="1" s="1"/>
  <c r="O16" i="1"/>
  <c r="M16" i="1"/>
  <c r="P15" i="1"/>
  <c r="L47" i="1" s="1"/>
  <c r="O15" i="1"/>
  <c r="M15" i="1"/>
  <c r="P14" i="1"/>
  <c r="L46" i="1" s="1"/>
  <c r="O14" i="1"/>
  <c r="M14" i="1"/>
  <c r="P13" i="1"/>
  <c r="L45" i="1" s="1"/>
  <c r="O13" i="1"/>
  <c r="M13" i="1"/>
  <c r="P12" i="1"/>
  <c r="L44" i="1" s="1"/>
  <c r="O12" i="1"/>
  <c r="M12" i="1"/>
  <c r="P11" i="1"/>
  <c r="L43" i="1" s="1"/>
  <c r="O11" i="1"/>
  <c r="M11" i="1"/>
  <c r="P10" i="1"/>
  <c r="L42" i="1" s="1"/>
  <c r="O10" i="1"/>
  <c r="M10" i="1"/>
  <c r="P9" i="1"/>
  <c r="L41" i="1" s="1"/>
  <c r="O9" i="1"/>
  <c r="M9" i="1"/>
  <c r="M37" i="1" l="1"/>
  <c r="L35" i="1" s="1"/>
  <c r="P27" i="1"/>
  <c r="N27" i="1"/>
  <c r="L36" i="1" l="1"/>
  <c r="L33" i="1"/>
  <c r="L34" i="1"/>
  <c r="L37" i="1" l="1"/>
</calcChain>
</file>

<file path=xl/sharedStrings.xml><?xml version="1.0" encoding="utf-8"?>
<sst xmlns="http://schemas.openxmlformats.org/spreadsheetml/2006/main" count="142" uniqueCount="67">
  <si>
    <t>INFORME DE ACTIVIDADES DE LA UNIDAD ESPECIALIZADA EN VIOLENCIA INTRAFAMILIAR Y DE GENERO</t>
  </si>
  <si>
    <t>PROGRAMA O ACTIVIDAD</t>
  </si>
  <si>
    <t>DIRIGIDO A</t>
  </si>
  <si>
    <t>LUGAR</t>
  </si>
  <si>
    <t>COLONIA</t>
  </si>
  <si>
    <t>TURNO</t>
  </si>
  <si>
    <t>SESIONES REALIZADAS</t>
  </si>
  <si>
    <t xml:space="preserve">GRUPOS ATENDIDOS </t>
  </si>
  <si>
    <t>PROCESOS</t>
  </si>
  <si>
    <t>COBERTURA</t>
  </si>
  <si>
    <t>MENOR</t>
  </si>
  <si>
    <t>ADULTO</t>
  </si>
  <si>
    <t>NIÑO</t>
  </si>
  <si>
    <t>NIÑA</t>
  </si>
  <si>
    <t>HOM</t>
  </si>
  <si>
    <t>MUJ</t>
  </si>
  <si>
    <t>ASESORIAS JURÍDICAS</t>
  </si>
  <si>
    <t>INSTALACIONES DE LA UNIDAD ESPECIALIZADA EN VIOLENCIA INTRAFAMILIAR Y DE GENERO UVI</t>
  </si>
  <si>
    <t>RESIDENCIAL LA SOLEDAD</t>
  </si>
  <si>
    <t>24x48</t>
  </si>
  <si>
    <t>X</t>
  </si>
  <si>
    <t>TERAPIAS PSICOLÓGICAS INDIVIDUALES</t>
  </si>
  <si>
    <t>SUB DIRECCIÓN DE PREVENCION SOCIAL Y DEL DELITO</t>
  </si>
  <si>
    <t>LA ASUNCION</t>
  </si>
  <si>
    <t>ACUDIR A CONFERENCIAS, TALLERES, JORNADAS ACADÉMICAS E IMPARTICION DE TEMAS. DIFUSION DE SERVICIOS EN LAS COLONIAS</t>
  </si>
  <si>
    <t>ACOMPAÑAMIENTO A INSTITUTO DE JUSTICIA ALTERNATIVA (IJA)</t>
  </si>
  <si>
    <t xml:space="preserve">ACOMPAÑAMIENTOS A FISCALÍA CALLE 14 / PGR </t>
  </si>
  <si>
    <t>ACOMPAÑAMIENTO Y/O SE ACUDE AL CENTRO DE JUSTICIA PARA LAS MUJERES</t>
  </si>
  <si>
    <t xml:space="preserve">ACOMPAÑAMIENTO A CIUDAD NIÑEZ </t>
  </si>
  <si>
    <t>ACOMPAÑAMIENTO Y/O SE ACUDE  AL DOMICILIO O AL LUGAR EN EL QUE SE ENCUENTREN LAS P/R</t>
  </si>
  <si>
    <t>ACOMPAÑAMIENTO A SALME / CISAME</t>
  </si>
  <si>
    <t>CANALIZACION INTERNA</t>
  </si>
  <si>
    <t>CANALIZACIÓN A OTRAS INSTITUCIONES</t>
  </si>
  <si>
    <t>VISITAS DOMICILIARIAS</t>
  </si>
  <si>
    <t>GUARDIAS NOCTURNAS POR PERSONAL DE UVI EN APOYO A PERSONAL DE CANNAT</t>
  </si>
  <si>
    <t xml:space="preserve">CANNAT </t>
  </si>
  <si>
    <t>ENTREGAS CANNAT                                 (CON Y SIN ACTA CIRCUNSTANCIADA)</t>
  </si>
  <si>
    <t>ATENCIONES CANNAT</t>
  </si>
  <si>
    <t>ATENCIÓN Y AUXILIO PSICOLÓGICO</t>
  </si>
  <si>
    <t>DOMICILIOS VARIOS</t>
  </si>
  <si>
    <t>TOTALES</t>
  </si>
  <si>
    <t xml:space="preserve">USUARIOS ATENDIDOS </t>
  </si>
  <si>
    <t>CIUDADANOS</t>
  </si>
  <si>
    <t>PORCENTAJE</t>
  </si>
  <si>
    <t>CANTIDAD</t>
  </si>
  <si>
    <t xml:space="preserve">NIÑOS </t>
  </si>
  <si>
    <t>NIÑAS</t>
  </si>
  <si>
    <t>HOMBRES</t>
  </si>
  <si>
    <t>MUJERES</t>
  </si>
  <si>
    <t>TOTAL</t>
  </si>
  <si>
    <t>SERVICIOS</t>
  </si>
  <si>
    <t xml:space="preserve"> </t>
  </si>
  <si>
    <t>ACUDIR A CONFERENCIAS, TALLERES Y JORNADAS ACADÉMICAS E IMPARTICIÓN DE TEMAS. DIFUSION DE LOS SERVICIOS EN LAS COLONIAS</t>
  </si>
  <si>
    <t>ACOMPAÑAMIENTOS A FISCALÍA CALLE 14/ PGR</t>
  </si>
  <si>
    <t>ACOMPAÑAMIENTO Y/O SE ACUDE A SMM/HOSPITAL CIVIL/CRUZ ROJA TOLUQUILLA y/o PARQUE MORELOS</t>
  </si>
  <si>
    <t>ACOMPAÑAMIENTO Y/O SE ACUDE AL CENTRO DE JUSTICIA PARA LA MUJER</t>
  </si>
  <si>
    <t>ACOMPAÑAMIENTO AL DOMICILIO DE LAS P/R</t>
  </si>
  <si>
    <t>ACOMPAÑAMIENTO A SALME</t>
  </si>
  <si>
    <t>CANALIZACIÓN INTERNA</t>
  </si>
  <si>
    <t>CANALIZACIÓN A ALBERGUES</t>
  </si>
  <si>
    <t xml:space="preserve">VISITAS DOMICILIARIAS </t>
  </si>
  <si>
    <t>ENTREGAS CANNAT                       (ACTAS CIRCUNSTANCIADAS)</t>
  </si>
  <si>
    <t>ATENCIONES Y AUXILIO PSICOLÓGICO</t>
  </si>
  <si>
    <t>CORRESPONDIENTE AL PERIODO DEL 01 AL 31 DE AGOSTO DEL 2019</t>
  </si>
  <si>
    <t xml:space="preserve">ACOMPAÑAMIENTO  Y/O SE ACUDE A JUZGADOS MUNICIPALES /  ALCALDIA MUNICIPAL </t>
  </si>
  <si>
    <t>CANALIZACIÓN A ALBERGUES Y/O CASA HOGAR</t>
  </si>
  <si>
    <t xml:space="preserve">ACOMPAÑAMIENTO Y/O SE ACUDE A S.M.M. / HOSPITAL CIVIL / CRUZ ROJA TOLUQUILLA y/o PARQUE MORELOS / IJCF/ CENTRAL CAMIONERA / HOSPITAL GENERAL DE OCCIDENTE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</si>
</sst>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Border="1"/>
    <xf numFmtId="0" fontId="2" fillId="0" borderId="5" xfId="0" applyFont="1" applyBorder="1"/>
    <xf numFmtId="0" fontId="0" fillId="0" borderId="0" xfId="0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quotePrefix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/>
    <xf numFmtId="0" fontId="5" fillId="0" borderId="0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38" xfId="0" applyFont="1" applyBorder="1"/>
    <xf numFmtId="0" fontId="3" fillId="0" borderId="3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/>
    <xf numFmtId="0" fontId="3" fillId="0" borderId="4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3" fillId="0" borderId="4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'Agosto 2019'!$L$31:$L$32</c:f>
              <c:strCache>
                <c:ptCount val="2"/>
                <c:pt idx="0">
                  <c:v>USUARIOS ATENDIDOS </c:v>
                </c:pt>
                <c:pt idx="1">
                  <c:v>PORCENTAJE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'Agosto 2019'!$K$33:$K$36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'Agosto 2019'!$L$33:$L$36</c:f>
              <c:numCache>
                <c:formatCode>General</c:formatCode>
                <c:ptCount val="4"/>
                <c:pt idx="0">
                  <c:v>3.3472803347280333</c:v>
                </c:pt>
                <c:pt idx="1">
                  <c:v>2.9288702928870292</c:v>
                </c:pt>
                <c:pt idx="2">
                  <c:v>25.94142259414226</c:v>
                </c:pt>
                <c:pt idx="3">
                  <c:v>67.78242677824268</c:v>
                </c:pt>
              </c:numCache>
            </c:numRef>
          </c:val>
        </c:ser>
        <c:ser>
          <c:idx val="1"/>
          <c:order val="1"/>
          <c:tx>
            <c:strRef>
              <c:f>'Agosto 2019'!$M$31:$M$32</c:f>
              <c:strCache>
                <c:ptCount val="2"/>
                <c:pt idx="0">
                  <c:v>USUARIOS ATENDIDOS </c:v>
                </c:pt>
                <c:pt idx="1">
                  <c:v>CANTIDAD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'Agosto 2019'!$K$33:$K$36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'Agosto 2019'!$M$33:$M$36</c:f>
              <c:numCache>
                <c:formatCode>General</c:formatCode>
                <c:ptCount val="4"/>
                <c:pt idx="0">
                  <c:v>8</c:v>
                </c:pt>
                <c:pt idx="1">
                  <c:v>7</c:v>
                </c:pt>
                <c:pt idx="2">
                  <c:v>62</c:v>
                </c:pt>
                <c:pt idx="3">
                  <c:v>162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'Agosto 2019'!$L$40</c:f>
              <c:strCache>
                <c:ptCount val="1"/>
                <c:pt idx="0">
                  <c:v>TOTALES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'Agosto 2019'!$K$41:$K$58</c:f>
              <c:strCache>
                <c:ptCount val="18"/>
                <c:pt idx="0">
                  <c:v>ASESORIAS JURÍDICAS</c:v>
                </c:pt>
                <c:pt idx="1">
                  <c:v>TERAPIAS PSICOLÓGICAS INDIVIDUALES</c:v>
                </c:pt>
                <c:pt idx="2">
                  <c:v>ACUDIR A CONFERENCIAS, TALLERES Y JORNADAS ACADÉMICAS E IMPARTICIÓN DE TEMAS. DIFUSION DE LOS SERVICIOS EN LAS COLONIAS</c:v>
                </c:pt>
                <c:pt idx="3">
                  <c:v>ACOMPAÑAMIENTO A INSTITUTO DE JUSTICIA ALTERNATIVA (IJA)</c:v>
                </c:pt>
                <c:pt idx="4">
                  <c:v>ACOMPAÑAMIENTOS A FISCALÍA CALLE 14/ PGR</c:v>
                </c:pt>
                <c:pt idx="5">
                  <c:v>ACOMPAÑAMIENTO Y/O SE ACUDE A SMM/HOSPITAL CIVIL/CRUZ ROJA TOLUQUILLA y/o PARQUE MORELOS</c:v>
                </c:pt>
                <c:pt idx="6">
                  <c:v>ACOMPAÑAMIENTO Y/O SE ACUDE AL CENTRO DE JUSTICIA PARA LA MUJER</c:v>
                </c:pt>
                <c:pt idx="7">
                  <c:v>ACOMPAÑAMIENTO A CIUDAD NIÑEZ </c:v>
                </c:pt>
                <c:pt idx="8">
                  <c:v>ACOMPAÑAMIENTO AL DOMICILIO DE LAS P/R</c:v>
                </c:pt>
                <c:pt idx="9">
                  <c:v>ACOMPAÑAMIENTO A SALME</c:v>
                </c:pt>
                <c:pt idx="10">
                  <c:v>CANALIZACIÓN INTERNA</c:v>
                </c:pt>
                <c:pt idx="11">
                  <c:v>CANALIZACIÓN A OTRAS INSTITUCIONES</c:v>
                </c:pt>
                <c:pt idx="12">
                  <c:v>CANALIZACIÓN A ALBERGUES</c:v>
                </c:pt>
                <c:pt idx="13">
                  <c:v>VISITAS DOMICILIARIAS </c:v>
                </c:pt>
                <c:pt idx="14">
                  <c:v>GUARDIAS NOCTURNAS POR PERSONAL DE UVI EN APOYO A PERSONAL DE CANNAT</c:v>
                </c:pt>
                <c:pt idx="15">
                  <c:v>ENTREGAS CANNAT                       (ACTAS CIRCUNSTANCIADAS)</c:v>
                </c:pt>
                <c:pt idx="16">
                  <c:v>ATENCIONES CANNAT</c:v>
                </c:pt>
                <c:pt idx="17">
                  <c:v>ATENCIONES Y AUXILIO PSICOLÓGICO</c:v>
                </c:pt>
              </c:strCache>
            </c:strRef>
          </c:cat>
          <c:val>
            <c:numRef>
              <c:f>'Agosto 2019'!$L$41:$L$58</c:f>
              <c:numCache>
                <c:formatCode>General</c:formatCode>
                <c:ptCount val="18"/>
                <c:pt idx="0">
                  <c:v>58</c:v>
                </c:pt>
                <c:pt idx="1">
                  <c:v>53</c:v>
                </c:pt>
                <c:pt idx="2">
                  <c:v>8</c:v>
                </c:pt>
                <c:pt idx="3">
                  <c:v>3</c:v>
                </c:pt>
                <c:pt idx="4">
                  <c:v>0</c:v>
                </c:pt>
                <c:pt idx="5">
                  <c:v>16</c:v>
                </c:pt>
                <c:pt idx="6">
                  <c:v>8</c:v>
                </c:pt>
                <c:pt idx="7">
                  <c:v>5</c:v>
                </c:pt>
                <c:pt idx="8">
                  <c:v>13</c:v>
                </c:pt>
                <c:pt idx="9">
                  <c:v>3</c:v>
                </c:pt>
                <c:pt idx="10">
                  <c:v>7</c:v>
                </c:pt>
                <c:pt idx="11">
                  <c:v>45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409574</xdr:colOff>
      <xdr:row>28</xdr:row>
      <xdr:rowOff>157162</xdr:rowOff>
    </xdr:from>
    <xdr:to>
      <xdr:col>9</xdr:col>
      <xdr:colOff>952499</xdr:colOff>
      <xdr:row>42</xdr:row>
      <xdr:rowOff>552450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428625</xdr:colOff>
      <xdr:row>42</xdr:row>
      <xdr:rowOff>833435</xdr:rowOff>
    </xdr:from>
    <xdr:to>
      <xdr:col>9</xdr:col>
      <xdr:colOff>942975</xdr:colOff>
      <xdr:row>97</xdr:row>
      <xdr:rowOff>57149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0"/>
  <sheetViews>
    <sheetView tabSelected="1" topLeftCell="A55" workbookViewId="0"/>
  </sheetViews>
  <sheetFormatPr baseColWidth="10" defaultColWidth="11.42578125" defaultRowHeight="15" x14ac:dyDescent="0.25"/>
  <cols>
    <col min="1" max="1" width="3" customWidth="1"/>
    <col min="4" max="4" width="11.42578125" customWidth="1"/>
    <col min="5" max="8" width="6" customWidth="1"/>
    <col min="10" max="10" width="18.28515625" customWidth="1"/>
    <col min="11" max="11" width="26.42578125" customWidth="1"/>
    <col min="12" max="12" width="15" customWidth="1"/>
  </cols>
  <sheetData>
    <row r="1" spans="2:16" ht="15.75" thickBot="1" x14ac:dyDescent="0.3"/>
    <row r="2" spans="2:16" x14ac:dyDescent="0.25"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7"/>
    </row>
    <row r="3" spans="2:16" x14ac:dyDescent="0.25">
      <c r="B3" s="88" t="s">
        <v>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90"/>
    </row>
    <row r="4" spans="2:16" x14ac:dyDescent="0.25">
      <c r="B4" s="88" t="s">
        <v>63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90"/>
    </row>
    <row r="5" spans="2:16" ht="15.75" thickBot="1" x14ac:dyDescent="0.3">
      <c r="B5" s="91"/>
      <c r="C5" s="92"/>
      <c r="D5" s="92"/>
      <c r="E5" s="92"/>
      <c r="F5" s="92"/>
      <c r="G5" s="92"/>
      <c r="H5" s="92"/>
      <c r="I5" s="92"/>
      <c r="J5" s="92"/>
      <c r="K5" s="1"/>
      <c r="L5" s="1"/>
      <c r="M5" s="1"/>
      <c r="N5" s="1"/>
      <c r="O5" s="1"/>
      <c r="P5" s="2"/>
    </row>
    <row r="6" spans="2:16" s="3" customFormat="1" ht="16.5" customHeight="1" thickTop="1" thickBot="1" x14ac:dyDescent="0.3">
      <c r="B6" s="72" t="s">
        <v>1</v>
      </c>
      <c r="C6" s="72"/>
      <c r="D6" s="72"/>
      <c r="E6" s="82" t="s">
        <v>2</v>
      </c>
      <c r="F6" s="83"/>
      <c r="G6" s="83"/>
      <c r="H6" s="84"/>
      <c r="I6" s="72" t="s">
        <v>3</v>
      </c>
      <c r="J6" s="72"/>
      <c r="K6" s="75" t="s">
        <v>4</v>
      </c>
      <c r="L6" s="75" t="s">
        <v>5</v>
      </c>
      <c r="M6" s="72" t="s">
        <v>6</v>
      </c>
      <c r="N6" s="72" t="s">
        <v>7</v>
      </c>
      <c r="O6" s="75" t="s">
        <v>8</v>
      </c>
      <c r="P6" s="72" t="s">
        <v>9</v>
      </c>
    </row>
    <row r="7" spans="2:16" s="3" customFormat="1" ht="15.75" customHeight="1" thickBot="1" x14ac:dyDescent="0.3">
      <c r="B7" s="73"/>
      <c r="C7" s="73"/>
      <c r="D7" s="73"/>
      <c r="E7" s="77" t="s">
        <v>10</v>
      </c>
      <c r="F7" s="78"/>
      <c r="G7" s="77" t="s">
        <v>11</v>
      </c>
      <c r="H7" s="78"/>
      <c r="I7" s="73"/>
      <c r="J7" s="73"/>
      <c r="K7" s="76"/>
      <c r="L7" s="76"/>
      <c r="M7" s="73"/>
      <c r="N7" s="73"/>
      <c r="O7" s="76"/>
      <c r="P7" s="73"/>
    </row>
    <row r="8" spans="2:16" ht="15.75" thickBot="1" x14ac:dyDescent="0.3">
      <c r="B8" s="74"/>
      <c r="C8" s="74"/>
      <c r="D8" s="74"/>
      <c r="E8" s="4" t="s">
        <v>12</v>
      </c>
      <c r="F8" s="4" t="s">
        <v>13</v>
      </c>
      <c r="G8" s="4" t="s">
        <v>14</v>
      </c>
      <c r="H8" s="4" t="s">
        <v>15</v>
      </c>
      <c r="I8" s="74"/>
      <c r="J8" s="74"/>
      <c r="K8" s="73"/>
      <c r="L8" s="73"/>
      <c r="M8" s="74"/>
      <c r="N8" s="74"/>
      <c r="O8" s="73"/>
      <c r="P8" s="74"/>
    </row>
    <row r="9" spans="2:16" ht="38.25" customHeight="1" thickBot="1" x14ac:dyDescent="0.3">
      <c r="B9" s="79" t="s">
        <v>16</v>
      </c>
      <c r="C9" s="80"/>
      <c r="D9" s="81"/>
      <c r="E9" s="5">
        <v>0</v>
      </c>
      <c r="F9" s="6">
        <v>1</v>
      </c>
      <c r="G9" s="7">
        <v>14</v>
      </c>
      <c r="H9" s="7">
        <v>43</v>
      </c>
      <c r="I9" s="64" t="s">
        <v>17</v>
      </c>
      <c r="J9" s="65"/>
      <c r="K9" s="6" t="s">
        <v>18</v>
      </c>
      <c r="L9" s="6" t="s">
        <v>19</v>
      </c>
      <c r="M9" s="7">
        <f>SUM(E9:H9)</f>
        <v>58</v>
      </c>
      <c r="N9" s="7" t="s">
        <v>20</v>
      </c>
      <c r="O9" s="7">
        <f>SUM(E9:H9)</f>
        <v>58</v>
      </c>
      <c r="P9" s="7">
        <f>SUM(E9+F9+G9+H9)</f>
        <v>58</v>
      </c>
    </row>
    <row r="10" spans="2:16" ht="39" customHeight="1" thickBot="1" x14ac:dyDescent="0.3">
      <c r="B10" s="69" t="s">
        <v>21</v>
      </c>
      <c r="C10" s="70"/>
      <c r="D10" s="71"/>
      <c r="E10" s="5">
        <v>0</v>
      </c>
      <c r="F10" s="6">
        <v>0</v>
      </c>
      <c r="G10" s="7">
        <v>13</v>
      </c>
      <c r="H10" s="7">
        <v>40</v>
      </c>
      <c r="I10" s="51" t="s">
        <v>22</v>
      </c>
      <c r="J10" s="52"/>
      <c r="K10" s="6" t="s">
        <v>23</v>
      </c>
      <c r="L10" s="6" t="s">
        <v>19</v>
      </c>
      <c r="M10" s="7">
        <f>SUM(E10:H10)</f>
        <v>53</v>
      </c>
      <c r="N10" s="7" t="s">
        <v>20</v>
      </c>
      <c r="O10" s="7">
        <f t="shared" ref="O10:O25" si="0">SUM(E10:H10)</f>
        <v>53</v>
      </c>
      <c r="P10" s="7">
        <f>SUM(E10+F10+G10+H10)</f>
        <v>53</v>
      </c>
    </row>
    <row r="11" spans="2:16" ht="42" customHeight="1" thickBot="1" x14ac:dyDescent="0.3">
      <c r="B11" s="69" t="s">
        <v>24</v>
      </c>
      <c r="C11" s="70"/>
      <c r="D11" s="71"/>
      <c r="E11" s="5">
        <v>0</v>
      </c>
      <c r="F11" s="6">
        <v>0</v>
      </c>
      <c r="G11" s="7">
        <v>3</v>
      </c>
      <c r="H11" s="7">
        <v>5</v>
      </c>
      <c r="I11" s="64" t="s">
        <v>17</v>
      </c>
      <c r="J11" s="65"/>
      <c r="K11" s="6" t="s">
        <v>18</v>
      </c>
      <c r="L11" s="6" t="s">
        <v>19</v>
      </c>
      <c r="M11" s="7">
        <f>SUM(E11:H11)</f>
        <v>8</v>
      </c>
      <c r="N11" s="7" t="s">
        <v>20</v>
      </c>
      <c r="O11" s="7">
        <f>SUM(E11:H11)</f>
        <v>8</v>
      </c>
      <c r="P11" s="7">
        <f>SUM(E11+F11+G11+H11)</f>
        <v>8</v>
      </c>
    </row>
    <row r="12" spans="2:16" ht="35.25" customHeight="1" thickBot="1" x14ac:dyDescent="0.3">
      <c r="B12" s="69" t="s">
        <v>64</v>
      </c>
      <c r="C12" s="70"/>
      <c r="D12" s="71"/>
      <c r="E12" s="5">
        <v>0</v>
      </c>
      <c r="F12" s="6">
        <v>0</v>
      </c>
      <c r="G12" s="7">
        <v>2</v>
      </c>
      <c r="H12" s="7">
        <v>1</v>
      </c>
      <c r="I12" s="64" t="s">
        <v>17</v>
      </c>
      <c r="J12" s="65"/>
      <c r="K12" s="6" t="s">
        <v>18</v>
      </c>
      <c r="L12" s="6" t="s">
        <v>19</v>
      </c>
      <c r="M12" s="7">
        <f t="shared" ref="M12:M18" si="1">SUM(E12:H12)</f>
        <v>3</v>
      </c>
      <c r="N12" s="7" t="s">
        <v>20</v>
      </c>
      <c r="O12" s="7">
        <f t="shared" si="0"/>
        <v>3</v>
      </c>
      <c r="P12" s="7">
        <f t="shared" ref="P12:P25" si="2">E12+F12+G12+H12</f>
        <v>3</v>
      </c>
    </row>
    <row r="13" spans="2:16" ht="35.25" customHeight="1" thickBot="1" x14ac:dyDescent="0.3">
      <c r="B13" s="69" t="s">
        <v>26</v>
      </c>
      <c r="C13" s="70"/>
      <c r="D13" s="71"/>
      <c r="E13" s="5">
        <v>0</v>
      </c>
      <c r="F13" s="6">
        <v>0</v>
      </c>
      <c r="G13" s="7">
        <v>0</v>
      </c>
      <c r="H13" s="7">
        <v>0</v>
      </c>
      <c r="I13" s="64" t="s">
        <v>17</v>
      </c>
      <c r="J13" s="65"/>
      <c r="K13" s="6" t="s">
        <v>18</v>
      </c>
      <c r="L13" s="6" t="s">
        <v>19</v>
      </c>
      <c r="M13" s="7">
        <f t="shared" si="1"/>
        <v>0</v>
      </c>
      <c r="N13" s="7" t="s">
        <v>20</v>
      </c>
      <c r="O13" s="7">
        <f t="shared" si="0"/>
        <v>0</v>
      </c>
      <c r="P13" s="7">
        <f t="shared" si="2"/>
        <v>0</v>
      </c>
    </row>
    <row r="14" spans="2:16" ht="50.25" customHeight="1" thickBot="1" x14ac:dyDescent="0.3">
      <c r="B14" s="69" t="s">
        <v>66</v>
      </c>
      <c r="C14" s="70"/>
      <c r="D14" s="71"/>
      <c r="E14" s="5">
        <v>0</v>
      </c>
      <c r="F14" s="6">
        <v>2</v>
      </c>
      <c r="G14" s="7">
        <v>1</v>
      </c>
      <c r="H14" s="7">
        <v>13</v>
      </c>
      <c r="I14" s="64" t="s">
        <v>17</v>
      </c>
      <c r="J14" s="65"/>
      <c r="K14" s="6" t="s">
        <v>18</v>
      </c>
      <c r="L14" s="6" t="s">
        <v>19</v>
      </c>
      <c r="M14" s="7">
        <f t="shared" si="1"/>
        <v>16</v>
      </c>
      <c r="N14" s="7" t="s">
        <v>20</v>
      </c>
      <c r="O14" s="7">
        <f t="shared" si="0"/>
        <v>16</v>
      </c>
      <c r="P14" s="7">
        <f t="shared" si="2"/>
        <v>16</v>
      </c>
    </row>
    <row r="15" spans="2:16" ht="34.5" customHeight="1" thickBot="1" x14ac:dyDescent="0.3">
      <c r="B15" s="69" t="s">
        <v>27</v>
      </c>
      <c r="C15" s="70"/>
      <c r="D15" s="71"/>
      <c r="E15" s="5">
        <v>0</v>
      </c>
      <c r="F15" s="6">
        <v>0</v>
      </c>
      <c r="G15" s="7">
        <v>0</v>
      </c>
      <c r="H15" s="7">
        <v>8</v>
      </c>
      <c r="I15" s="64" t="s">
        <v>17</v>
      </c>
      <c r="J15" s="65"/>
      <c r="K15" s="6" t="s">
        <v>18</v>
      </c>
      <c r="L15" s="6" t="s">
        <v>19</v>
      </c>
      <c r="M15" s="7">
        <f t="shared" si="1"/>
        <v>8</v>
      </c>
      <c r="N15" s="7" t="s">
        <v>20</v>
      </c>
      <c r="O15" s="7">
        <f t="shared" si="0"/>
        <v>8</v>
      </c>
      <c r="P15" s="7">
        <f t="shared" si="2"/>
        <v>8</v>
      </c>
    </row>
    <row r="16" spans="2:16" ht="36.75" customHeight="1" thickBot="1" x14ac:dyDescent="0.3">
      <c r="B16" s="66" t="s">
        <v>28</v>
      </c>
      <c r="C16" s="67"/>
      <c r="D16" s="68"/>
      <c r="E16" s="5">
        <v>1</v>
      </c>
      <c r="F16" s="6">
        <v>3</v>
      </c>
      <c r="G16" s="7">
        <v>0</v>
      </c>
      <c r="H16" s="7">
        <v>1</v>
      </c>
      <c r="I16" s="64" t="s">
        <v>17</v>
      </c>
      <c r="J16" s="65"/>
      <c r="K16" s="6" t="s">
        <v>18</v>
      </c>
      <c r="L16" s="6" t="s">
        <v>19</v>
      </c>
      <c r="M16" s="7">
        <f t="shared" si="1"/>
        <v>5</v>
      </c>
      <c r="N16" s="7" t="s">
        <v>20</v>
      </c>
      <c r="O16" s="7">
        <f t="shared" si="0"/>
        <v>5</v>
      </c>
      <c r="P16" s="7">
        <f t="shared" si="2"/>
        <v>5</v>
      </c>
    </row>
    <row r="17" spans="2:16" ht="48.75" customHeight="1" thickBot="1" x14ac:dyDescent="0.3">
      <c r="B17" s="66" t="s">
        <v>29</v>
      </c>
      <c r="C17" s="67"/>
      <c r="D17" s="68"/>
      <c r="E17" s="5">
        <v>1</v>
      </c>
      <c r="F17" s="6">
        <v>1</v>
      </c>
      <c r="G17" s="7">
        <v>2</v>
      </c>
      <c r="H17" s="7">
        <v>9</v>
      </c>
      <c r="I17" s="64" t="s">
        <v>17</v>
      </c>
      <c r="J17" s="65"/>
      <c r="K17" s="6" t="s">
        <v>18</v>
      </c>
      <c r="L17" s="6" t="s">
        <v>19</v>
      </c>
      <c r="M17" s="7">
        <f t="shared" si="1"/>
        <v>13</v>
      </c>
      <c r="N17" s="7" t="s">
        <v>20</v>
      </c>
      <c r="O17" s="7">
        <f t="shared" si="0"/>
        <v>13</v>
      </c>
      <c r="P17" s="7">
        <f t="shared" si="2"/>
        <v>13</v>
      </c>
    </row>
    <row r="18" spans="2:16" ht="35.25" customHeight="1" thickBot="1" x14ac:dyDescent="0.3">
      <c r="B18" s="66" t="s">
        <v>30</v>
      </c>
      <c r="C18" s="67"/>
      <c r="D18" s="68"/>
      <c r="E18" s="6">
        <v>0</v>
      </c>
      <c r="F18" s="6">
        <v>0</v>
      </c>
      <c r="G18" s="7">
        <v>0</v>
      </c>
      <c r="H18" s="7">
        <v>3</v>
      </c>
      <c r="I18" s="64" t="s">
        <v>17</v>
      </c>
      <c r="J18" s="65"/>
      <c r="K18" s="6" t="s">
        <v>18</v>
      </c>
      <c r="L18" s="6" t="s">
        <v>19</v>
      </c>
      <c r="M18" s="7">
        <f t="shared" si="1"/>
        <v>3</v>
      </c>
      <c r="N18" s="7" t="s">
        <v>20</v>
      </c>
      <c r="O18" s="7">
        <f t="shared" si="0"/>
        <v>3</v>
      </c>
      <c r="P18" s="7">
        <f t="shared" si="2"/>
        <v>3</v>
      </c>
    </row>
    <row r="19" spans="2:16" ht="35.25" customHeight="1" thickBot="1" x14ac:dyDescent="0.3">
      <c r="B19" s="66" t="s">
        <v>31</v>
      </c>
      <c r="C19" s="67"/>
      <c r="D19" s="68"/>
      <c r="E19" s="6">
        <v>0</v>
      </c>
      <c r="F19" s="6">
        <v>0</v>
      </c>
      <c r="G19" s="8">
        <v>2</v>
      </c>
      <c r="H19" s="7">
        <v>5</v>
      </c>
      <c r="I19" s="64" t="s">
        <v>17</v>
      </c>
      <c r="J19" s="65"/>
      <c r="K19" s="6" t="s">
        <v>18</v>
      </c>
      <c r="L19" s="6" t="s">
        <v>19</v>
      </c>
      <c r="M19" s="7">
        <f>SUM(E19:H19)</f>
        <v>7</v>
      </c>
      <c r="N19" s="7" t="s">
        <v>20</v>
      </c>
      <c r="O19" s="7">
        <f t="shared" si="0"/>
        <v>7</v>
      </c>
      <c r="P19" s="7">
        <f t="shared" si="2"/>
        <v>7</v>
      </c>
    </row>
    <row r="20" spans="2:16" ht="34.5" customHeight="1" thickBot="1" x14ac:dyDescent="0.3">
      <c r="B20" s="61" t="s">
        <v>32</v>
      </c>
      <c r="C20" s="62"/>
      <c r="D20" s="63"/>
      <c r="E20" s="6">
        <v>0</v>
      </c>
      <c r="F20" s="6">
        <v>0</v>
      </c>
      <c r="G20" s="7">
        <v>21</v>
      </c>
      <c r="H20" s="7">
        <v>24</v>
      </c>
      <c r="I20" s="64" t="s">
        <v>17</v>
      </c>
      <c r="J20" s="65"/>
      <c r="K20" s="6" t="s">
        <v>18</v>
      </c>
      <c r="L20" s="6" t="s">
        <v>19</v>
      </c>
      <c r="M20" s="7">
        <f>SUM(E20:H20)</f>
        <v>45</v>
      </c>
      <c r="N20" s="7" t="s">
        <v>20</v>
      </c>
      <c r="O20" s="9">
        <f t="shared" si="0"/>
        <v>45</v>
      </c>
      <c r="P20" s="7">
        <f t="shared" si="2"/>
        <v>45</v>
      </c>
    </row>
    <row r="21" spans="2:16" ht="36" customHeight="1" thickBot="1" x14ac:dyDescent="0.3">
      <c r="B21" s="61" t="s">
        <v>65</v>
      </c>
      <c r="C21" s="62"/>
      <c r="D21" s="63"/>
      <c r="E21" s="6">
        <v>0</v>
      </c>
      <c r="F21" s="6">
        <v>0</v>
      </c>
      <c r="G21" s="7">
        <v>0</v>
      </c>
      <c r="H21" s="7">
        <v>1</v>
      </c>
      <c r="I21" s="64" t="s">
        <v>17</v>
      </c>
      <c r="J21" s="65"/>
      <c r="K21" s="6" t="s">
        <v>18</v>
      </c>
      <c r="L21" s="6" t="s">
        <v>19</v>
      </c>
      <c r="M21" s="7">
        <f t="shared" ref="M21:M25" si="3">SUM(E21:H21)</f>
        <v>1</v>
      </c>
      <c r="N21" s="7" t="s">
        <v>20</v>
      </c>
      <c r="O21" s="9">
        <f t="shared" si="0"/>
        <v>1</v>
      </c>
      <c r="P21" s="7">
        <f t="shared" si="2"/>
        <v>1</v>
      </c>
    </row>
    <row r="22" spans="2:16" ht="38.25" customHeight="1" thickBot="1" x14ac:dyDescent="0.3">
      <c r="B22" s="61" t="s">
        <v>33</v>
      </c>
      <c r="C22" s="62"/>
      <c r="D22" s="63"/>
      <c r="E22" s="10">
        <v>0</v>
      </c>
      <c r="F22" s="10">
        <v>0</v>
      </c>
      <c r="G22" s="11">
        <v>1</v>
      </c>
      <c r="H22" s="11">
        <v>4</v>
      </c>
      <c r="I22" s="64" t="s">
        <v>17</v>
      </c>
      <c r="J22" s="65"/>
      <c r="K22" s="6" t="s">
        <v>18</v>
      </c>
      <c r="L22" s="6" t="s">
        <v>19</v>
      </c>
      <c r="M22" s="11">
        <f t="shared" si="3"/>
        <v>5</v>
      </c>
      <c r="N22" s="11" t="s">
        <v>20</v>
      </c>
      <c r="O22" s="12">
        <f t="shared" si="0"/>
        <v>5</v>
      </c>
      <c r="P22" s="7">
        <f t="shared" si="2"/>
        <v>5</v>
      </c>
    </row>
    <row r="23" spans="2:16" ht="36" customHeight="1" thickBot="1" x14ac:dyDescent="0.3">
      <c r="B23" s="61" t="s">
        <v>34</v>
      </c>
      <c r="C23" s="62"/>
      <c r="D23" s="63"/>
      <c r="E23" s="10">
        <v>0</v>
      </c>
      <c r="F23" s="10">
        <v>0</v>
      </c>
      <c r="G23" s="11">
        <v>0</v>
      </c>
      <c r="H23" s="11">
        <v>1</v>
      </c>
      <c r="I23" s="51" t="s">
        <v>35</v>
      </c>
      <c r="J23" s="52"/>
      <c r="K23" s="6" t="s">
        <v>23</v>
      </c>
      <c r="L23" s="6" t="s">
        <v>19</v>
      </c>
      <c r="M23" s="11">
        <f t="shared" si="3"/>
        <v>1</v>
      </c>
      <c r="N23" s="11" t="s">
        <v>20</v>
      </c>
      <c r="O23" s="12">
        <f t="shared" si="0"/>
        <v>1</v>
      </c>
      <c r="P23" s="7">
        <f t="shared" si="2"/>
        <v>1</v>
      </c>
    </row>
    <row r="24" spans="2:16" ht="35.25" customHeight="1" thickBot="1" x14ac:dyDescent="0.3">
      <c r="B24" s="66" t="s">
        <v>36</v>
      </c>
      <c r="C24" s="67"/>
      <c r="D24" s="68"/>
      <c r="E24" s="10">
        <v>3</v>
      </c>
      <c r="F24" s="10">
        <v>0</v>
      </c>
      <c r="G24" s="11">
        <v>1</v>
      </c>
      <c r="H24" s="11">
        <v>0</v>
      </c>
      <c r="I24" s="51" t="s">
        <v>35</v>
      </c>
      <c r="J24" s="52"/>
      <c r="K24" s="6" t="s">
        <v>23</v>
      </c>
      <c r="L24" s="6" t="s">
        <v>19</v>
      </c>
      <c r="M24" s="11">
        <f t="shared" si="3"/>
        <v>4</v>
      </c>
      <c r="N24" s="11" t="s">
        <v>20</v>
      </c>
      <c r="O24" s="12">
        <f>SUM(E24:H24)</f>
        <v>4</v>
      </c>
      <c r="P24" s="7">
        <f t="shared" si="2"/>
        <v>4</v>
      </c>
    </row>
    <row r="25" spans="2:16" ht="28.5" customHeight="1" thickBot="1" x14ac:dyDescent="0.3">
      <c r="B25" s="48" t="s">
        <v>37</v>
      </c>
      <c r="C25" s="49"/>
      <c r="D25" s="50"/>
      <c r="E25" s="10">
        <v>3</v>
      </c>
      <c r="F25" s="10">
        <v>0</v>
      </c>
      <c r="G25" s="11">
        <v>1</v>
      </c>
      <c r="H25" s="11">
        <v>0</v>
      </c>
      <c r="I25" s="51" t="s">
        <v>35</v>
      </c>
      <c r="J25" s="52"/>
      <c r="K25" s="6" t="s">
        <v>23</v>
      </c>
      <c r="L25" s="6" t="s">
        <v>19</v>
      </c>
      <c r="M25" s="11">
        <f t="shared" si="3"/>
        <v>4</v>
      </c>
      <c r="N25" s="11" t="s">
        <v>20</v>
      </c>
      <c r="O25" s="12">
        <f t="shared" si="0"/>
        <v>4</v>
      </c>
      <c r="P25" s="7">
        <f t="shared" si="2"/>
        <v>4</v>
      </c>
    </row>
    <row r="26" spans="2:16" ht="32.25" customHeight="1" thickTop="1" thickBot="1" x14ac:dyDescent="0.3">
      <c r="B26" s="48" t="s">
        <v>38</v>
      </c>
      <c r="C26" s="49"/>
      <c r="D26" s="50"/>
      <c r="E26" s="10">
        <v>0</v>
      </c>
      <c r="F26" s="10">
        <v>0</v>
      </c>
      <c r="G26" s="11">
        <v>1</v>
      </c>
      <c r="H26" s="11">
        <v>4</v>
      </c>
      <c r="I26" s="51" t="s">
        <v>39</v>
      </c>
      <c r="J26" s="52"/>
      <c r="K26" s="6" t="s">
        <v>39</v>
      </c>
      <c r="L26" s="6" t="s">
        <v>19</v>
      </c>
      <c r="M26" s="11">
        <f>SUM(E26:H26)</f>
        <v>5</v>
      </c>
      <c r="N26" s="11" t="s">
        <v>20</v>
      </c>
      <c r="O26" s="12">
        <f>SUM(E26:H26)</f>
        <v>5</v>
      </c>
      <c r="P26" s="7">
        <f>E26+F26+G26+H26</f>
        <v>5</v>
      </c>
    </row>
    <row r="27" spans="2:16" ht="16.5" thickTop="1" thickBot="1" x14ac:dyDescent="0.3">
      <c r="B27" s="53" t="s">
        <v>40</v>
      </c>
      <c r="C27" s="54"/>
      <c r="D27" s="55"/>
      <c r="E27" s="13">
        <f>SUM(E9:E26)</f>
        <v>8</v>
      </c>
      <c r="F27" s="13">
        <f>SUM(F9:F26)</f>
        <v>7</v>
      </c>
      <c r="G27" s="13">
        <f>SUM(G9:G26)</f>
        <v>62</v>
      </c>
      <c r="H27" s="13">
        <f>SUM(H9:H26)</f>
        <v>162</v>
      </c>
      <c r="I27" s="56"/>
      <c r="J27" s="57"/>
      <c r="K27" s="14"/>
      <c r="L27" s="14"/>
      <c r="M27" s="15"/>
      <c r="N27" s="13">
        <f>SUM(E27:H27)</f>
        <v>239</v>
      </c>
      <c r="O27" s="16">
        <v>0</v>
      </c>
      <c r="P27" s="17">
        <f>SUM(P9:P26)</f>
        <v>239</v>
      </c>
    </row>
    <row r="28" spans="2:16" x14ac:dyDescent="0.25">
      <c r="B28" s="58"/>
      <c r="C28" s="58"/>
      <c r="D28" s="58"/>
      <c r="E28" s="59"/>
      <c r="F28" s="59"/>
      <c r="G28" s="60"/>
      <c r="H28" s="60"/>
      <c r="I28" s="58"/>
      <c r="J28" s="58"/>
      <c r="K28" s="18"/>
      <c r="L28" s="18"/>
    </row>
    <row r="29" spans="2:16" x14ac:dyDescent="0.25">
      <c r="B29" s="18"/>
      <c r="C29" s="18"/>
      <c r="D29" s="18"/>
      <c r="E29" s="19"/>
      <c r="F29" s="19"/>
      <c r="G29" s="20"/>
      <c r="H29" s="20"/>
      <c r="I29" s="18"/>
      <c r="J29" s="18"/>
      <c r="K29" s="18"/>
      <c r="L29" s="18"/>
    </row>
    <row r="30" spans="2:16" ht="15.75" thickBot="1" x14ac:dyDescent="0.3"/>
    <row r="31" spans="2:16" ht="16.5" thickTop="1" thickBot="1" x14ac:dyDescent="0.3">
      <c r="B31" s="46"/>
      <c r="C31" s="46"/>
      <c r="D31" s="46"/>
      <c r="E31" s="46"/>
      <c r="F31" s="46"/>
      <c r="G31" s="21"/>
      <c r="K31" s="47" t="s">
        <v>41</v>
      </c>
      <c r="L31" s="47"/>
      <c r="M31" s="47"/>
      <c r="N31" s="22"/>
    </row>
    <row r="32" spans="2:16" ht="16.5" thickTop="1" thickBot="1" x14ac:dyDescent="0.3">
      <c r="B32" s="46"/>
      <c r="C32" s="46"/>
      <c r="D32" s="23"/>
      <c r="E32" s="46"/>
      <c r="F32" s="46"/>
      <c r="K32" s="24" t="s">
        <v>42</v>
      </c>
      <c r="L32" s="24" t="s">
        <v>43</v>
      </c>
      <c r="M32" s="24" t="s">
        <v>44</v>
      </c>
    </row>
    <row r="33" spans="2:18" ht="16.5" thickTop="1" x14ac:dyDescent="0.3">
      <c r="B33" s="44"/>
      <c r="C33" s="44"/>
      <c r="D33" s="25"/>
      <c r="E33" s="45"/>
      <c r="F33" s="45"/>
      <c r="K33" s="26" t="s">
        <v>45</v>
      </c>
      <c r="L33" s="27">
        <f>E27*100/M37</f>
        <v>3.3472803347280333</v>
      </c>
      <c r="M33" s="27">
        <f>SUM(E9:E26)</f>
        <v>8</v>
      </c>
      <c r="N33" s="28"/>
    </row>
    <row r="34" spans="2:18" ht="15.75" x14ac:dyDescent="0.3">
      <c r="B34" s="44"/>
      <c r="C34" s="44"/>
      <c r="D34" s="25"/>
      <c r="E34" s="45"/>
      <c r="F34" s="45"/>
      <c r="K34" s="26" t="s">
        <v>46</v>
      </c>
      <c r="L34" s="29">
        <f>F27*100/M37</f>
        <v>2.9288702928870292</v>
      </c>
      <c r="M34" s="29">
        <f>SUM(F9:F26)</f>
        <v>7</v>
      </c>
      <c r="N34" s="28"/>
    </row>
    <row r="35" spans="2:18" ht="15.75" x14ac:dyDescent="0.3">
      <c r="B35" s="44"/>
      <c r="C35" s="44"/>
      <c r="D35" s="25"/>
      <c r="E35" s="45"/>
      <c r="F35" s="45"/>
      <c r="K35" s="26" t="s">
        <v>47</v>
      </c>
      <c r="L35" s="29">
        <f>G27*100/M37</f>
        <v>25.94142259414226</v>
      </c>
      <c r="M35" s="29">
        <f>SUM(G9:G26)</f>
        <v>62</v>
      </c>
      <c r="N35" s="28"/>
    </row>
    <row r="36" spans="2:18" ht="16.5" thickBot="1" x14ac:dyDescent="0.35">
      <c r="B36" s="44"/>
      <c r="C36" s="44"/>
      <c r="D36" s="25"/>
      <c r="E36" s="45"/>
      <c r="F36" s="45"/>
      <c r="K36" s="30" t="s">
        <v>48</v>
      </c>
      <c r="L36" s="31">
        <f>H27*100/M37</f>
        <v>67.78242677824268</v>
      </c>
      <c r="M36" s="31">
        <f>SUM(H9:H26)</f>
        <v>162</v>
      </c>
      <c r="N36" s="28"/>
    </row>
    <row r="37" spans="2:18" ht="16.5" thickTop="1" thickBot="1" x14ac:dyDescent="0.3">
      <c r="B37" s="44"/>
      <c r="C37" s="44"/>
      <c r="D37" s="25"/>
      <c r="E37" s="45"/>
      <c r="F37" s="45"/>
      <c r="K37" s="32" t="s">
        <v>49</v>
      </c>
      <c r="L37" s="32">
        <f>SUM(L33:L36)</f>
        <v>100</v>
      </c>
      <c r="M37" s="32">
        <f>SUM(M33:M36)</f>
        <v>239</v>
      </c>
    </row>
    <row r="38" spans="2:18" ht="15.75" thickTop="1" x14ac:dyDescent="0.25"/>
    <row r="39" spans="2:18" ht="15.75" thickBot="1" x14ac:dyDescent="0.3"/>
    <row r="40" spans="2:18" ht="15.75" thickBot="1" x14ac:dyDescent="0.3">
      <c r="K40" s="33" t="s">
        <v>50</v>
      </c>
      <c r="L40" s="34" t="s">
        <v>40</v>
      </c>
      <c r="O40" s="43"/>
      <c r="P40" s="43"/>
      <c r="Q40" s="43"/>
    </row>
    <row r="41" spans="2:18" ht="26.25" customHeight="1" thickBot="1" x14ac:dyDescent="0.3">
      <c r="K41" s="35" t="s">
        <v>16</v>
      </c>
      <c r="L41" s="36">
        <f>P9</f>
        <v>58</v>
      </c>
      <c r="O41" s="37"/>
      <c r="P41" s="38"/>
      <c r="Q41" s="38"/>
      <c r="R41" s="38"/>
    </row>
    <row r="42" spans="2:18" ht="35.25" customHeight="1" thickBot="1" x14ac:dyDescent="0.3">
      <c r="K42" s="35" t="s">
        <v>21</v>
      </c>
      <c r="L42" s="36">
        <f>P10</f>
        <v>53</v>
      </c>
      <c r="N42" t="s">
        <v>51</v>
      </c>
      <c r="O42" s="37"/>
      <c r="P42" s="38"/>
      <c r="Q42" s="38"/>
      <c r="R42" s="38"/>
    </row>
    <row r="43" spans="2:18" ht="69.75" customHeight="1" thickBot="1" x14ac:dyDescent="0.3">
      <c r="K43" s="35" t="s">
        <v>52</v>
      </c>
      <c r="L43" s="36">
        <f>P11</f>
        <v>8</v>
      </c>
      <c r="O43" s="37"/>
      <c r="P43" s="38"/>
      <c r="Q43" s="38"/>
      <c r="R43" s="38"/>
    </row>
    <row r="44" spans="2:18" ht="48.75" customHeight="1" thickBot="1" x14ac:dyDescent="0.3">
      <c r="K44" s="35" t="s">
        <v>25</v>
      </c>
      <c r="L44" s="36">
        <f t="shared" ref="L44:L55" si="4">P12</f>
        <v>3</v>
      </c>
      <c r="O44" s="37"/>
      <c r="P44" s="38"/>
      <c r="Q44" s="38"/>
      <c r="R44" s="38"/>
    </row>
    <row r="45" spans="2:18" ht="27.75" customHeight="1" thickBot="1" x14ac:dyDescent="0.3">
      <c r="K45" s="35" t="s">
        <v>53</v>
      </c>
      <c r="L45" s="36">
        <f t="shared" si="4"/>
        <v>0</v>
      </c>
      <c r="O45" s="37"/>
      <c r="P45" s="38"/>
      <c r="Q45" s="38"/>
      <c r="R45" s="38"/>
    </row>
    <row r="46" spans="2:18" ht="42" customHeight="1" thickBot="1" x14ac:dyDescent="0.3">
      <c r="K46" s="35" t="s">
        <v>54</v>
      </c>
      <c r="L46" s="36">
        <f t="shared" si="4"/>
        <v>16</v>
      </c>
      <c r="O46" s="37"/>
      <c r="P46" s="38"/>
      <c r="Q46" s="38"/>
      <c r="R46" s="38"/>
    </row>
    <row r="47" spans="2:18" ht="45" customHeight="1" thickBot="1" x14ac:dyDescent="0.3">
      <c r="K47" s="35" t="s">
        <v>55</v>
      </c>
      <c r="L47" s="36">
        <f t="shared" si="4"/>
        <v>8</v>
      </c>
      <c r="O47" s="37"/>
      <c r="P47" s="38"/>
      <c r="Q47" s="38"/>
      <c r="R47" s="38"/>
    </row>
    <row r="48" spans="2:18" ht="31.5" customHeight="1" thickBot="1" x14ac:dyDescent="0.3">
      <c r="K48" s="39" t="s">
        <v>28</v>
      </c>
      <c r="L48" s="36">
        <f t="shared" si="4"/>
        <v>5</v>
      </c>
      <c r="O48" s="37"/>
      <c r="P48" s="38"/>
      <c r="Q48" s="38"/>
      <c r="R48" s="38"/>
    </row>
    <row r="49" spans="11:18" ht="30" customHeight="1" thickBot="1" x14ac:dyDescent="0.3">
      <c r="K49" s="35" t="s">
        <v>56</v>
      </c>
      <c r="L49" s="36">
        <f t="shared" si="4"/>
        <v>13</v>
      </c>
      <c r="O49" s="37"/>
      <c r="P49" s="38"/>
      <c r="Q49" s="38"/>
      <c r="R49" s="38"/>
    </row>
    <row r="50" spans="11:18" ht="30" customHeight="1" thickBot="1" x14ac:dyDescent="0.3">
      <c r="K50" s="35" t="s">
        <v>57</v>
      </c>
      <c r="L50" s="36">
        <f t="shared" si="4"/>
        <v>3</v>
      </c>
      <c r="O50" s="37"/>
      <c r="P50" s="38"/>
      <c r="Q50" s="38"/>
      <c r="R50" s="38"/>
    </row>
    <row r="51" spans="11:18" ht="25.5" customHeight="1" thickBot="1" x14ac:dyDescent="0.3">
      <c r="K51" s="35" t="s">
        <v>58</v>
      </c>
      <c r="L51" s="36">
        <f t="shared" si="4"/>
        <v>7</v>
      </c>
      <c r="O51" s="37"/>
      <c r="P51" s="38"/>
      <c r="Q51" s="38"/>
      <c r="R51" s="38"/>
    </row>
    <row r="52" spans="11:18" ht="30" customHeight="1" thickBot="1" x14ac:dyDescent="0.3">
      <c r="K52" s="35" t="s">
        <v>32</v>
      </c>
      <c r="L52" s="36">
        <f t="shared" si="4"/>
        <v>45</v>
      </c>
      <c r="O52" s="37"/>
      <c r="P52" s="38"/>
      <c r="Q52" s="38"/>
      <c r="R52" s="38"/>
    </row>
    <row r="53" spans="11:18" ht="25.5" customHeight="1" thickBot="1" x14ac:dyDescent="0.3">
      <c r="K53" s="35" t="s">
        <v>59</v>
      </c>
      <c r="L53" s="36">
        <f t="shared" si="4"/>
        <v>1</v>
      </c>
      <c r="O53" s="37"/>
      <c r="P53" s="38"/>
      <c r="Q53" s="38"/>
      <c r="R53" s="38"/>
    </row>
    <row r="54" spans="11:18" ht="30.75" customHeight="1" thickBot="1" x14ac:dyDescent="0.3">
      <c r="K54" s="35" t="s">
        <v>60</v>
      </c>
      <c r="L54" s="36">
        <f t="shared" si="4"/>
        <v>5</v>
      </c>
      <c r="O54" s="37"/>
      <c r="P54" s="38"/>
      <c r="Q54" s="38"/>
      <c r="R54" s="38"/>
    </row>
    <row r="55" spans="11:18" ht="28.5" customHeight="1" thickBot="1" x14ac:dyDescent="0.3">
      <c r="K55" s="35" t="s">
        <v>34</v>
      </c>
      <c r="L55" s="36">
        <f t="shared" si="4"/>
        <v>1</v>
      </c>
      <c r="O55" s="37"/>
      <c r="P55" s="38"/>
      <c r="Q55" s="38"/>
      <c r="R55" s="38"/>
    </row>
    <row r="56" spans="11:18" ht="28.5" customHeight="1" thickBot="1" x14ac:dyDescent="0.3">
      <c r="K56" s="35" t="s">
        <v>61</v>
      </c>
      <c r="L56" s="36">
        <f>P24</f>
        <v>4</v>
      </c>
      <c r="O56" s="37"/>
      <c r="P56" s="38"/>
      <c r="Q56" s="38"/>
      <c r="R56" s="38"/>
    </row>
    <row r="57" spans="11:18" ht="30.75" customHeight="1" thickBot="1" x14ac:dyDescent="0.3">
      <c r="K57" s="35" t="s">
        <v>37</v>
      </c>
      <c r="L57" s="36">
        <f t="shared" ref="L57:L58" si="5">P25</f>
        <v>4</v>
      </c>
      <c r="O57" s="37"/>
      <c r="P57" s="38"/>
      <c r="Q57" s="38"/>
      <c r="R57" s="38"/>
    </row>
    <row r="58" spans="11:18" ht="30" customHeight="1" thickBot="1" x14ac:dyDescent="0.3">
      <c r="K58" s="39" t="s">
        <v>62</v>
      </c>
      <c r="L58" s="40">
        <f t="shared" si="5"/>
        <v>5</v>
      </c>
      <c r="O58" s="37"/>
      <c r="P58" s="38"/>
      <c r="Q58" s="38"/>
      <c r="R58" s="38"/>
    </row>
    <row r="59" spans="11:18" ht="15.75" customHeight="1" x14ac:dyDescent="0.25">
      <c r="K59" s="41" t="s">
        <v>51</v>
      </c>
      <c r="L59" s="3" t="s">
        <v>51</v>
      </c>
      <c r="O59" s="42"/>
    </row>
    <row r="60" spans="11:18" ht="15.75" customHeight="1" x14ac:dyDescent="0.25">
      <c r="K60" s="41" t="s">
        <v>51</v>
      </c>
      <c r="L60" s="3" t="s">
        <v>51</v>
      </c>
      <c r="O60" s="42"/>
    </row>
  </sheetData>
  <mergeCells count="74">
    <mergeCell ref="B2:P2"/>
    <mergeCell ref="B3:P3"/>
    <mergeCell ref="B4:P4"/>
    <mergeCell ref="B5:D5"/>
    <mergeCell ref="E5:H5"/>
    <mergeCell ref="I5:J5"/>
    <mergeCell ref="B9:D9"/>
    <mergeCell ref="I9:J9"/>
    <mergeCell ref="B6:D8"/>
    <mergeCell ref="E6:H6"/>
    <mergeCell ref="I6:J8"/>
    <mergeCell ref="N6:N8"/>
    <mergeCell ref="O6:O8"/>
    <mergeCell ref="P6:P8"/>
    <mergeCell ref="E7:F7"/>
    <mergeCell ref="G7:H7"/>
    <mergeCell ref="K6:K8"/>
    <mergeCell ref="L6:L8"/>
    <mergeCell ref="M6:M8"/>
    <mergeCell ref="B10:D10"/>
    <mergeCell ref="I10:J10"/>
    <mergeCell ref="B11:D11"/>
    <mergeCell ref="I11:J11"/>
    <mergeCell ref="B12:D12"/>
    <mergeCell ref="I12:J12"/>
    <mergeCell ref="B13:D13"/>
    <mergeCell ref="I13:J13"/>
    <mergeCell ref="B14:D14"/>
    <mergeCell ref="I14:J14"/>
    <mergeCell ref="B15:D15"/>
    <mergeCell ref="I15:J15"/>
    <mergeCell ref="B16:D16"/>
    <mergeCell ref="I16:J16"/>
    <mergeCell ref="B17:D17"/>
    <mergeCell ref="I17:J17"/>
    <mergeCell ref="B18:D18"/>
    <mergeCell ref="I18:J18"/>
    <mergeCell ref="B19:D19"/>
    <mergeCell ref="I19:J19"/>
    <mergeCell ref="B20:D20"/>
    <mergeCell ref="I20:J20"/>
    <mergeCell ref="B21:D21"/>
    <mergeCell ref="I21:J21"/>
    <mergeCell ref="B22:D22"/>
    <mergeCell ref="I22:J22"/>
    <mergeCell ref="B23:D23"/>
    <mergeCell ref="I23:J23"/>
    <mergeCell ref="B24:D24"/>
    <mergeCell ref="I24:J24"/>
    <mergeCell ref="K31:M31"/>
    <mergeCell ref="B25:D25"/>
    <mergeCell ref="I25:J25"/>
    <mergeCell ref="B26:D26"/>
    <mergeCell ref="I26:J26"/>
    <mergeCell ref="B27:D27"/>
    <mergeCell ref="I27:J27"/>
    <mergeCell ref="B28:D28"/>
    <mergeCell ref="E28:F28"/>
    <mergeCell ref="G28:H28"/>
    <mergeCell ref="I28:J28"/>
    <mergeCell ref="B31:F31"/>
    <mergeCell ref="B32:C32"/>
    <mergeCell ref="E32:F32"/>
    <mergeCell ref="B33:C33"/>
    <mergeCell ref="E33:F33"/>
    <mergeCell ref="B34:C34"/>
    <mergeCell ref="E34:F34"/>
    <mergeCell ref="O40:Q40"/>
    <mergeCell ref="B35:C35"/>
    <mergeCell ref="E35:F35"/>
    <mergeCell ref="B36:C36"/>
    <mergeCell ref="E36:F36"/>
    <mergeCell ref="B37:C37"/>
    <mergeCell ref="E37:F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2019-09-13T14:42:49Z</dcterms:modified>
</cp:coreProperties>
</file>