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0" windowWidth="16320" windowHeight="7860" activeTab="1"/>
  </bookViews>
  <sheets>
    <sheet name="UVI QUINCENAL" sheetId="1" r:id="rId1"/>
    <sheet name="UVI MENSUAL" sheetId="2" r:id="rId2"/>
  </sheets>
  <definedNames>
    <definedName name="_xlnm.Print_Area" localSheetId="0">'UVI QUINCENAL'!$B$2:$P$30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2" l="1"/>
  <c r="M39" i="2"/>
  <c r="M38" i="2"/>
  <c r="M37" i="2"/>
  <c r="M36" i="2"/>
  <c r="H30" i="2"/>
  <c r="G30" i="2"/>
  <c r="F30" i="2"/>
  <c r="E30" i="2"/>
  <c r="P29" i="2"/>
  <c r="L64" i="2" s="1"/>
  <c r="O29" i="2"/>
  <c r="M29" i="2"/>
  <c r="P28" i="2"/>
  <c r="L63" i="2" s="1"/>
  <c r="O28" i="2"/>
  <c r="M28" i="2"/>
  <c r="P27" i="2"/>
  <c r="L62" i="2" s="1"/>
  <c r="O27" i="2"/>
  <c r="M27" i="2"/>
  <c r="P26" i="2"/>
  <c r="L61" i="2" s="1"/>
  <c r="O26" i="2"/>
  <c r="M26" i="2"/>
  <c r="P25" i="2"/>
  <c r="L60" i="2" s="1"/>
  <c r="O25" i="2"/>
  <c r="M25" i="2"/>
  <c r="P24" i="2"/>
  <c r="L59" i="2" s="1"/>
  <c r="O24" i="2"/>
  <c r="M24" i="2"/>
  <c r="P23" i="2"/>
  <c r="L58" i="2" s="1"/>
  <c r="O23" i="2"/>
  <c r="M23" i="2"/>
  <c r="P22" i="2"/>
  <c r="L57" i="2" s="1"/>
  <c r="O22" i="2"/>
  <c r="M22" i="2"/>
  <c r="P21" i="2"/>
  <c r="L56" i="2" s="1"/>
  <c r="O21" i="2"/>
  <c r="M21" i="2"/>
  <c r="P20" i="2"/>
  <c r="L55" i="2" s="1"/>
  <c r="O20" i="2"/>
  <c r="M20" i="2"/>
  <c r="P19" i="2"/>
  <c r="L54" i="2" s="1"/>
  <c r="O19" i="2"/>
  <c r="M19" i="2"/>
  <c r="P18" i="2"/>
  <c r="L53" i="2" s="1"/>
  <c r="O18" i="2"/>
  <c r="M18" i="2"/>
  <c r="P17" i="2"/>
  <c r="O17" i="2"/>
  <c r="M17" i="2"/>
  <c r="P16" i="2"/>
  <c r="L51" i="2" s="1"/>
  <c r="O16" i="2"/>
  <c r="M16" i="2"/>
  <c r="P15" i="2"/>
  <c r="L50" i="2" s="1"/>
  <c r="O15" i="2"/>
  <c r="M15" i="2"/>
  <c r="P14" i="2"/>
  <c r="L49" i="2" s="1"/>
  <c r="O14" i="2"/>
  <c r="M14" i="2"/>
  <c r="P13" i="2"/>
  <c r="L48" i="2" s="1"/>
  <c r="O13" i="2"/>
  <c r="M13" i="2"/>
  <c r="P12" i="2"/>
  <c r="L47" i="2" s="1"/>
  <c r="O12" i="2"/>
  <c r="M12" i="2"/>
  <c r="P11" i="2"/>
  <c r="L46" i="2" s="1"/>
  <c r="O11" i="2"/>
  <c r="M11" i="2"/>
  <c r="P10" i="2"/>
  <c r="L45" i="2" s="1"/>
  <c r="O10" i="2"/>
  <c r="M10" i="2"/>
  <c r="P9" i="2"/>
  <c r="L44" i="2" s="1"/>
  <c r="O9" i="2"/>
  <c r="M9" i="2"/>
  <c r="M40" i="2" l="1"/>
  <c r="L38" i="2" s="1"/>
  <c r="P30" i="2"/>
  <c r="N30" i="2"/>
  <c r="P24" i="1"/>
  <c r="L59" i="1" s="1"/>
  <c r="O24" i="1"/>
  <c r="M24" i="1"/>
  <c r="L37" i="2" l="1"/>
  <c r="L36" i="2"/>
  <c r="L39" i="2"/>
  <c r="P28" i="1"/>
  <c r="L63" i="1" s="1"/>
  <c r="O28" i="1"/>
  <c r="M28" i="1"/>
  <c r="O27" i="1"/>
  <c r="M27" i="1"/>
  <c r="P27" i="1"/>
  <c r="L62" i="1" s="1"/>
  <c r="L40" i="2" l="1"/>
  <c r="P21" i="1"/>
  <c r="L56" i="1" s="1"/>
  <c r="O21" i="1"/>
  <c r="M21" i="1"/>
  <c r="P19" i="1"/>
  <c r="L54" i="1" s="1"/>
  <c r="P18" i="1"/>
  <c r="O19" i="1"/>
  <c r="O18" i="1"/>
  <c r="M19" i="1"/>
  <c r="P26" i="1" l="1"/>
  <c r="L61" i="1" s="1"/>
  <c r="O26" i="1"/>
  <c r="M26" i="1"/>
  <c r="M39" i="1" l="1"/>
  <c r="M38" i="1"/>
  <c r="M37" i="1"/>
  <c r="M36" i="1"/>
  <c r="H30" i="1"/>
  <c r="G30" i="1"/>
  <c r="F30" i="1"/>
  <c r="E30" i="1"/>
  <c r="P29" i="1"/>
  <c r="O29" i="1"/>
  <c r="M29" i="1"/>
  <c r="P25" i="1"/>
  <c r="L60" i="1" s="1"/>
  <c r="O25" i="1"/>
  <c r="M25" i="1"/>
  <c r="P23" i="1"/>
  <c r="L58" i="1" s="1"/>
  <c r="O23" i="1"/>
  <c r="M23" i="1"/>
  <c r="P22" i="1"/>
  <c r="L57" i="1" s="1"/>
  <c r="O22" i="1"/>
  <c r="M22" i="1"/>
  <c r="P20" i="1"/>
  <c r="L55" i="1" s="1"/>
  <c r="O20" i="1"/>
  <c r="M20" i="1"/>
  <c r="L53" i="1"/>
  <c r="M18" i="1"/>
  <c r="P17" i="1"/>
  <c r="L52" i="1" s="1"/>
  <c r="O17" i="1"/>
  <c r="M17" i="1"/>
  <c r="P16" i="1"/>
  <c r="L51" i="1" s="1"/>
  <c r="O16" i="1"/>
  <c r="M16" i="1"/>
  <c r="P15" i="1"/>
  <c r="L50" i="1" s="1"/>
  <c r="O15" i="1"/>
  <c r="M15" i="1"/>
  <c r="P14" i="1"/>
  <c r="L49" i="1" s="1"/>
  <c r="O14" i="1"/>
  <c r="M14" i="1"/>
  <c r="P13" i="1"/>
  <c r="L48" i="1" s="1"/>
  <c r="O13" i="1"/>
  <c r="M13" i="1"/>
  <c r="P12" i="1"/>
  <c r="L47" i="1" s="1"/>
  <c r="O12" i="1"/>
  <c r="M12" i="1"/>
  <c r="P11" i="1"/>
  <c r="L46" i="1" s="1"/>
  <c r="O11" i="1"/>
  <c r="M11" i="1"/>
  <c r="P10" i="1"/>
  <c r="L45" i="1" s="1"/>
  <c r="O10" i="1"/>
  <c r="M10" i="1"/>
  <c r="P9" i="1"/>
  <c r="O9" i="1"/>
  <c r="M9" i="1"/>
  <c r="L64" i="1" l="1"/>
  <c r="P30" i="1"/>
  <c r="M40" i="1"/>
  <c r="L36" i="1" s="1"/>
  <c r="L44" i="1"/>
  <c r="N30" i="1"/>
  <c r="L39" i="1" l="1"/>
  <c r="L37" i="1"/>
  <c r="L38" i="1"/>
  <c r="L40" i="1" l="1"/>
</calcChain>
</file>

<file path=xl/sharedStrings.xml><?xml version="1.0" encoding="utf-8"?>
<sst xmlns="http://schemas.openxmlformats.org/spreadsheetml/2006/main" count="320" uniqueCount="78">
  <si>
    <t>INFORME DE ACTIVIDADES DE LA UNIDAD ESPECIALIZADA EN VIOLENCIA INTRAFAMILIAR Y DE GENERO</t>
  </si>
  <si>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</si>
  <si>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</si>
  <si>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</si>
  <si>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</si>
  <si>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</si>
  <si>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</si>
  <si>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</si>
  <si>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</si>
  <si>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</si>
  <si>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</si>
  <si>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</si>
  <si>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</si>
  <si>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</si>
  <si>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</si>
  <si>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</si>
  <si>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</si>
  <si>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X</t>
  </si>
  <si>
    <t>TERAPIAS PSICOLÓGICAS INDIVIDUALES</t>
  </si>
  <si>
    <t>VISITAS DOMICILIARIAS</t>
  </si>
  <si>
    <t>CANALIZACIÓN A OTRAS INSTITUCIONES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</si>
  <si>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</si>
  <si>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</si>
  <si>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</si>
  <si>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</si>
  <si>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</si>
  <si>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</si>
  <si>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</si>
  <si>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</si>
  <si>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</si>
  <si>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</si>
  <si>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</si>
  <si>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 xml:space="preserve"> </t>
  </si>
  <si>
    <t xml:space="preserve">ACOMPAÑAMIENTO A CIUDAD NIÑEZ </t>
  </si>
  <si>
    <t>CANALIZACION INTERNA</t>
  </si>
  <si>
    <t>CANALIZACIÓN INTERNA</t>
  </si>
  <si>
    <t>LA ASUNCION</t>
  </si>
  <si>
    <t>ACOMPAÑAMIENTO Y/O SE ACUDE AL CENTRO DE JUSTICIA PARA LA MUJER</t>
  </si>
  <si>
    <t>ATENCIÓN Y AUXILIO PSICOLÓGICO</t>
  </si>
  <si>
    <t>ATENCIONES Y AUXILIO PSICOLÓGICO</t>
  </si>
  <si>
    <t xml:space="preserve">ACOMPAÑAMIENTOS A FISCALÍA CALLE 14 / PGR </t>
  </si>
  <si>
    <t xml:space="preserve">VISITAS DOMICILIARIAS </t>
  </si>
  <si>
    <t>ACUDIR A CONFERENCIAS, TALLERES Y JORNADAS ACADÉMICAS E IMPARTICIÓN DE TEMAS. DIFUSION DE LOS SERVICIOS EN LAS COLONIAS</t>
  </si>
  <si>
    <t>RESIDENCIAL LA SOLEDAD</t>
  </si>
  <si>
    <t>DOMICILIOS VARIOS</t>
  </si>
  <si>
    <t>INSTALACIONES DE LA UNIDAD ESPECIALIZADA EN VIOLENCIA INTRAFAMILIAR Y DE GENERO UVI</t>
  </si>
  <si>
    <t>ACOMPAÑAMIENTO Y/O SE ACUDE  AL DOMICILIO O AL LUGAR EN EL QUE SE ENCUENTREN LAS P/R</t>
  </si>
  <si>
    <t>ACOMPAÑAMIENTO Y/O SE ACUDE AL CENTRO DE JUSTICIA PARA LAS MUJERES</t>
  </si>
  <si>
    <t>SUB DIRECCIÓN DE PREVENCION SOCIAL Y DEL DELITO (CANNAT)</t>
  </si>
  <si>
    <t>SECTORES VARIOS</t>
  </si>
  <si>
    <t>ACUDIR A CONFERENCIAS, TALLERES, JORNADAS ACADÉMICAS E IMPARTICION DE TEMAS. DIFUSION DE SERVICIOS EN LAS COLONIAS. ACUERDOS DE COLABORACIÓN.</t>
  </si>
  <si>
    <t>N/A</t>
  </si>
  <si>
    <t>ENTREGA DE DISPOSITIVO "PULSO DE VIDA"</t>
  </si>
  <si>
    <t>ACOMPAÑAMIENTOS A FISCALÍA CALLE 14 / PGR</t>
  </si>
  <si>
    <t>ACOMPAÑAMIENTO Y/O SE ACUDE AL DOMICILIO O AL LUGAR EN EL QUE SE ENCUENTREN LAS P/R</t>
  </si>
  <si>
    <t>VISITAS DOMICILIARIAS DE NOTIFICACIONES DE LAS ORDENES DE PROTECCIÓN A DENUNCIADOS</t>
  </si>
  <si>
    <t>SERVICIOS DERIVADOS MEDIANTE CABINA DE RADIO</t>
  </si>
  <si>
    <t>12X36</t>
  </si>
  <si>
    <t>CAMPAÑA " OPERATIVO NAVIDEÑO 2019"</t>
  </si>
  <si>
    <t>ENTREGA DE DISPOSITIVO "PULSO DE VIDA" A MUJERES CON ORDENES DE PROTECCIÓN VIGENTES.</t>
  </si>
  <si>
    <t>CAMPAÑA "OPERATIVO NAVIDEÑO 2019"</t>
  </si>
  <si>
    <t>ACOMPAÑAMIENTO O TRASLADO A LAS INSTALACIONES DE HOSPITAL GENERAL DE OCCIDENTE, UNIDAD DE ATENCIÓN, PREVENCION Y REHABILITACION DE LA VIOLENCIA</t>
  </si>
  <si>
    <t>ACOMPAÑAMIENTO Y/O TRASLADO AL HOSPITAL GENERAL DE OCCIDENTE, UNIDAD DE ATENCIÓN, PREVENCION Y REHABILITACION DE LA VIOLENCIA.</t>
  </si>
  <si>
    <t>PERSONAS QUE INGRESAN AL ALBERGUE DEL DIF MUNICIPAL  PARA RESGUARDO</t>
  </si>
  <si>
    <t>PERSONAS QUE INGRESAN AL ALBERGUE DEL DIF MUNICIPAL PARA RESGUARDO</t>
  </si>
  <si>
    <t>CORRESPONDIENTE AL PERIODO DEL 01 AL 15 DE ENERO DEL  2020</t>
  </si>
  <si>
    <t>VISITAS DOMICILIARIAS DE NOTIFICACIONES  DE LAS ORDENES DE PROTECCIÓN A DENUNCIADOS.</t>
  </si>
  <si>
    <t>INTERVENCIÓN DOMICILIARIA DE SEGUIMIENTO A MUJERES VICTIMAS CON ORDENES DE PROTECCION</t>
  </si>
  <si>
    <t>ACOMPAÑAMIENTO A SALME / CISAME / HOSPITAL SAN JUAN DE DIOS</t>
  </si>
  <si>
    <t>ACOMPAÑAMIENTO Y/O SE ACUDE A S.M.M. / HOSPITAL CIVIL / CRUZ ROJA TOLUQUILLA y/o PARQUE MORELOS / CLINICAS IMSS / IJCF/ CENTRAL CAMIONERA</t>
  </si>
  <si>
    <t>ACOMPAÑAMIENTO Y/O SE ACUDE A SMM / HOSPITAL CIVIL / CRUZ ROJA TOLUQUILLA y/o PARQUE MORELOS / CLINICAS IMSS / IJCF / CENTRAL CAMIONERA</t>
  </si>
  <si>
    <t xml:space="preserve">COMUNICACIÓN TELEFONICA CON P/R EN CASO DE NO ENCONTRARSE EN EL DOMICILIO AL ACUDIR A REALIZAR INTERVENCIONES DOMICILIARIAS </t>
  </si>
  <si>
    <t xml:space="preserve">INTERVENCIÓN DOMICILIARIA DE SEGUIMIENTO A MUJERES VICTIMAS CON ORDENES DE PROTECCION </t>
  </si>
  <si>
    <t>CORRESPONDIENTE AL PERIODO DEL 01 AL 31 DE ENERO DEL  2020</t>
  </si>
  <si>
    <t>VISITAS DOMICILIARIAS   /   CASOS DERIVADOS POR JUZGADOS MUNICIPALES</t>
  </si>
  <si>
    <t>ACUDIR A CONFERENCIAS, TALLERES, JORNADAS ACADÉMICAS E IMPARTICION DE TEMAS. DIFUSION DE SERVICIOS EN LAS COLONIAS. ACUERDOS DE COLABORACIÓN. COMPARECENCIAS Y DILIGENCIAS DERIVADAS DE CASOS.</t>
  </si>
  <si>
    <t>VISITAS DOMICILIARIAS DE NOTIFICACIONES  DE LAS ORDENES DE PROTECCIÓN A IMPUTADOS.</t>
  </si>
  <si>
    <t>VISITAS DOMICILIARIAS DE NOTIFICACIONES DE LAS ORDENES DE PROTECCIÓN A IMPUTADOS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</si>
</sst>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8"/>
      <color rgb="FF000000"/>
      <name val="Century Gothic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rgb="FF000000"/>
        <bgColor rgb="FF000000"/>
      </patternFill>
    </fill>
  </fills>
  <borders count="49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3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quotePrefix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6" xfId="0" applyFont="1" applyFill="1" applyBorder="1"/>
    <xf numFmtId="0" fontId="3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/>
    <xf numFmtId="0" fontId="3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'UVI QUINCENAL'!$L$34:$L$35</c:f>
              <c:strCache>
                <c:ptCount val="1"/>
                <c:pt idx="0">
                  <c:v>USUARIOS ATENDIDOS  PORCENTAJE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'UVI QUINCENAL'!$K$36:$K$39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QUINCENAL'!$L$36:$L$39</c:f>
              <c:numCache>
                <c:formatCode>General</c:formatCode>
                <c:ptCount val="4"/>
                <c:pt idx="0">
                  <c:v>1.0101010101010102</c:v>
                </c:pt>
                <c:pt idx="1">
                  <c:v>0.50505050505050508</c:v>
                </c:pt>
                <c:pt idx="2">
                  <c:v>27.777777777777779</c:v>
                </c:pt>
                <c:pt idx="3">
                  <c:v>70.707070707070713</c:v>
                </c:pt>
              </c:numCache>
            </c:numRef>
          </c:val>
        </c:ser>
        <c:ser>
          <c:idx val="1"/>
          <c:order val="1"/>
          <c:tx>
            <c:strRef>
              <c:f>'UVI QUINCENAL'!$M$34:$M$35</c:f>
              <c:strCache>
                <c:ptCount val="1"/>
                <c:pt idx="0">
                  <c:v>USUARIOS ATENDIDOS  CANTIDAD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'UVI QUINCENAL'!$K$36:$K$39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QUINCENAL'!$M$36:$M$39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55</c:v>
                </c:pt>
                <c:pt idx="3">
                  <c:v>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'UVI QUINCENAL'!$L$43</c:f>
              <c:strCache>
                <c:ptCount val="1"/>
                <c:pt idx="0">
                  <c:v>TOTALES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'UVI QUINCENAL'!$K$44:$K$64</c:f>
              <c:strCache>
                <c:ptCount val="21"/>
                <c:pt idx="0">
                  <c:v>ASESORIAS JURÍDICAS</c:v>
                </c:pt>
                <c:pt idx="1">
                  <c:v>TERAPIAS PSICOLÓGICAS INDIVIDUALES</c:v>
                </c:pt>
                <c:pt idx="2">
                  <c:v>ACUDIR A CONFERENCIAS, TALLERES Y JORNADAS ACADÉMICAS E IMPARTICIÓN DE TEMAS. DIFUSION DE LOS SERVICIOS EN LAS COLONIAS</c:v>
                </c:pt>
                <c:pt idx="3">
                  <c:v>ACOMPAÑAMIENTO Y/O TRASLADO AL HOSPITAL GENERAL DE OCCIDENTE, UNIDAD DE ATENCIÓN, PREVENCION Y REHABILITACION DE LA VIOLENCIA.</c:v>
                </c:pt>
                <c:pt idx="4">
                  <c:v>ACOMPAÑAMIENTOS A FISCALÍA CALLE 14 / PGR</c:v>
                </c:pt>
                <c:pt idx="5">
                  <c:v>ACOMPAÑAMIENTO Y/O SE ACUDE A SMM / HOSPITAL CIVIL / CRUZ ROJA TOLUQUILLA y/o PARQUE MORELOS / CLINICAS IMSS / IJCF / CENTRAL CAMIONERA</c:v>
                </c:pt>
                <c:pt idx="6">
                  <c:v>ACOMPAÑAMIENTO Y/O SE ACUDE AL CENTRO DE JUSTICIA PARA LA MUJER</c:v>
                </c:pt>
                <c:pt idx="7">
                  <c:v>ACOMPAÑAMIENTO A CIUDAD NIÑEZ </c:v>
                </c:pt>
                <c:pt idx="8">
                  <c:v>ACOMPAÑAMIENTO Y/O SE ACUDE AL DOMICILIO O AL LUGAR EN EL QUE SE ENCUENTREN LAS P/R</c:v>
                </c:pt>
                <c:pt idx="9">
                  <c:v>ACOMPAÑAMIENTO A SALME / CISAME / HOSPITAL SAN JUAN DE DIOS</c:v>
                </c:pt>
                <c:pt idx="10">
                  <c:v>SERVICIOS DERIVADOS MEDIANTE CABINA DE RADIO</c:v>
                </c:pt>
                <c:pt idx="11">
                  <c:v>CANALIZACIÓN INTERNA</c:v>
                </c:pt>
                <c:pt idx="12">
                  <c:v>CANALIZACIÓN A OTRAS INSTITUCIONES</c:v>
                </c:pt>
                <c:pt idx="13">
                  <c:v>COMUNICACIÓN TELEFONICA CON P/R EN CASO DE NO ENCONTRARSE EN EL DOMICILIO AL ACUDIR A REALIZAR INTERVENCIONES DOMICILIARIAS </c:v>
                </c:pt>
                <c:pt idx="14">
                  <c:v>INTERVENCIÓN DOMICILIARIA DE SEGUIMIENTO A MUJERES VICTIMAS CON ORDENES DE PROTECCION </c:v>
                </c:pt>
                <c:pt idx="15">
                  <c:v>VISITAS DOMICILIARIAS </c:v>
                </c:pt>
                <c:pt idx="16">
                  <c:v>VISITAS DOMICILIARIAS DE NOTIFICACIONES DE LAS ORDENES DE PROTECCIÓN A DENUNCIADOS</c:v>
                </c:pt>
                <c:pt idx="17">
                  <c:v>ATENCIONES Y AUXILIO PSICOLÓGICO</c:v>
                </c:pt>
                <c:pt idx="18">
                  <c:v>ENTREGA DE DISPOSITIVO "PULSO DE VIDA"</c:v>
                </c:pt>
                <c:pt idx="19">
                  <c:v>CAMPAÑA "OPERATIVO NAVIDEÑO 2019"</c:v>
                </c:pt>
                <c:pt idx="20">
                  <c:v>PERSONAS QUE INGRESAN AL ALBERGUE DEL DIF MUNICIPAL PARA RESGUARDO</c:v>
                </c:pt>
              </c:strCache>
            </c:strRef>
          </c:cat>
          <c:val>
            <c:numRef>
              <c:f>'UVI QUINCENAL'!$L$44:$L$64</c:f>
              <c:numCache>
                <c:formatCode>General</c:formatCode>
                <c:ptCount val="21"/>
                <c:pt idx="0">
                  <c:v>17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9</c:v>
                </c:pt>
                <c:pt idx="7">
                  <c:v>1</c:v>
                </c:pt>
                <c:pt idx="8">
                  <c:v>17</c:v>
                </c:pt>
                <c:pt idx="9">
                  <c:v>1</c:v>
                </c:pt>
                <c:pt idx="10">
                  <c:v>10</c:v>
                </c:pt>
                <c:pt idx="11">
                  <c:v>1</c:v>
                </c:pt>
                <c:pt idx="12">
                  <c:v>15</c:v>
                </c:pt>
                <c:pt idx="13">
                  <c:v>6</c:v>
                </c:pt>
                <c:pt idx="14">
                  <c:v>27</c:v>
                </c:pt>
                <c:pt idx="15">
                  <c:v>11</c:v>
                </c:pt>
                <c:pt idx="16">
                  <c:v>23</c:v>
                </c:pt>
                <c:pt idx="17">
                  <c:v>0</c:v>
                </c:pt>
                <c:pt idx="18">
                  <c:v>0</c:v>
                </c:pt>
                <c:pt idx="19">
                  <c:v>39</c:v>
                </c:pt>
                <c:pt idx="2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'UVI QUINCENAL'!$L$34:$L$35</c:f>
              <c:strCache>
                <c:ptCount val="1"/>
                <c:pt idx="0">
                  <c:v>USUARIOS ATENDIDOS  PORCENTAJE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'UVI QUINCENAL'!$K$36:$K$39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QUINCENAL'!$L$36:$L$39</c:f>
              <c:numCache>
                <c:formatCode>General</c:formatCode>
                <c:ptCount val="4"/>
                <c:pt idx="0">
                  <c:v>1.0101010101010102</c:v>
                </c:pt>
                <c:pt idx="1">
                  <c:v>0.50505050505050508</c:v>
                </c:pt>
                <c:pt idx="2">
                  <c:v>27.777777777777779</c:v>
                </c:pt>
                <c:pt idx="3">
                  <c:v>70.707070707070713</c:v>
                </c:pt>
              </c:numCache>
            </c:numRef>
          </c:val>
        </c:ser>
        <c:ser>
          <c:idx val="1"/>
          <c:order val="1"/>
          <c:tx>
            <c:strRef>
              <c:f>'UVI QUINCENAL'!$M$34:$M$35</c:f>
              <c:strCache>
                <c:ptCount val="1"/>
                <c:pt idx="0">
                  <c:v>USUARIOS ATENDIDOS  CANTIDAD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'UVI QUINCENAL'!$K$36:$K$39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QUINCENAL'!$M$36:$M$39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55</c:v>
                </c:pt>
                <c:pt idx="3">
                  <c:v>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'UVI QUINCENAL'!$L$43</c:f>
              <c:strCache>
                <c:ptCount val="1"/>
                <c:pt idx="0">
                  <c:v>TOTALES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'UVI QUINCENAL'!$K$44:$K$64</c:f>
              <c:strCache>
                <c:ptCount val="21"/>
                <c:pt idx="0">
                  <c:v>ASESORIAS JURÍDICAS</c:v>
                </c:pt>
                <c:pt idx="1">
                  <c:v>TERAPIAS PSICOLÓGICAS INDIVIDUALES</c:v>
                </c:pt>
                <c:pt idx="2">
                  <c:v>ACUDIR A CONFERENCIAS, TALLERES Y JORNADAS ACADÉMICAS E IMPARTICIÓN DE TEMAS. DIFUSION DE LOS SERVICIOS EN LAS COLONIAS</c:v>
                </c:pt>
                <c:pt idx="3">
                  <c:v>ACOMPAÑAMIENTO Y/O TRASLADO AL HOSPITAL GENERAL DE OCCIDENTE, UNIDAD DE ATENCIÓN, PREVENCION Y REHABILITACION DE LA VIOLENCIA.</c:v>
                </c:pt>
                <c:pt idx="4">
                  <c:v>ACOMPAÑAMIENTOS A FISCALÍA CALLE 14 / PGR</c:v>
                </c:pt>
                <c:pt idx="5">
                  <c:v>ACOMPAÑAMIENTO Y/O SE ACUDE A SMM / HOSPITAL CIVIL / CRUZ ROJA TOLUQUILLA y/o PARQUE MORELOS / CLINICAS IMSS / IJCF / CENTRAL CAMIONERA</c:v>
                </c:pt>
                <c:pt idx="6">
                  <c:v>ACOMPAÑAMIENTO Y/O SE ACUDE AL CENTRO DE JUSTICIA PARA LA MUJER</c:v>
                </c:pt>
                <c:pt idx="7">
                  <c:v>ACOMPAÑAMIENTO A CIUDAD NIÑEZ </c:v>
                </c:pt>
                <c:pt idx="8">
                  <c:v>ACOMPAÑAMIENTO Y/O SE ACUDE AL DOMICILIO O AL LUGAR EN EL QUE SE ENCUENTREN LAS P/R</c:v>
                </c:pt>
                <c:pt idx="9">
                  <c:v>ACOMPAÑAMIENTO A SALME / CISAME / HOSPITAL SAN JUAN DE DIOS</c:v>
                </c:pt>
                <c:pt idx="10">
                  <c:v>SERVICIOS DERIVADOS MEDIANTE CABINA DE RADIO</c:v>
                </c:pt>
                <c:pt idx="11">
                  <c:v>CANALIZACIÓN INTERNA</c:v>
                </c:pt>
                <c:pt idx="12">
                  <c:v>CANALIZACIÓN A OTRAS INSTITUCIONES</c:v>
                </c:pt>
                <c:pt idx="13">
                  <c:v>COMUNICACIÓN TELEFONICA CON P/R EN CASO DE NO ENCONTRARSE EN EL DOMICILIO AL ACUDIR A REALIZAR INTERVENCIONES DOMICILIARIAS </c:v>
                </c:pt>
                <c:pt idx="14">
                  <c:v>INTERVENCIÓN DOMICILIARIA DE SEGUIMIENTO A MUJERES VICTIMAS CON ORDENES DE PROTECCION </c:v>
                </c:pt>
                <c:pt idx="15">
                  <c:v>VISITAS DOMICILIARIAS </c:v>
                </c:pt>
                <c:pt idx="16">
                  <c:v>VISITAS DOMICILIARIAS DE NOTIFICACIONES DE LAS ORDENES DE PROTECCIÓN A DENUNCIADOS</c:v>
                </c:pt>
                <c:pt idx="17">
                  <c:v>ATENCIONES Y AUXILIO PSICOLÓGICO</c:v>
                </c:pt>
                <c:pt idx="18">
                  <c:v>ENTREGA DE DISPOSITIVO "PULSO DE VIDA"</c:v>
                </c:pt>
                <c:pt idx="19">
                  <c:v>CAMPAÑA "OPERATIVO NAVIDEÑO 2019"</c:v>
                </c:pt>
                <c:pt idx="20">
                  <c:v>PERSONAS QUE INGRESAN AL ALBERGUE DEL DIF MUNICIPAL PARA RESGUARDO</c:v>
                </c:pt>
              </c:strCache>
            </c:strRef>
          </c:cat>
          <c:val>
            <c:numRef>
              <c:f>'UVI QUINCENAL'!$L$44:$L$64</c:f>
              <c:numCache>
                <c:formatCode>General</c:formatCode>
                <c:ptCount val="21"/>
                <c:pt idx="0">
                  <c:v>17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9</c:v>
                </c:pt>
                <c:pt idx="7">
                  <c:v>1</c:v>
                </c:pt>
                <c:pt idx="8">
                  <c:v>17</c:v>
                </c:pt>
                <c:pt idx="9">
                  <c:v>1</c:v>
                </c:pt>
                <c:pt idx="10">
                  <c:v>10</c:v>
                </c:pt>
                <c:pt idx="11">
                  <c:v>1</c:v>
                </c:pt>
                <c:pt idx="12">
                  <c:v>15</c:v>
                </c:pt>
                <c:pt idx="13">
                  <c:v>6</c:v>
                </c:pt>
                <c:pt idx="14">
                  <c:v>27</c:v>
                </c:pt>
                <c:pt idx="15">
                  <c:v>11</c:v>
                </c:pt>
                <c:pt idx="16">
                  <c:v>23</c:v>
                </c:pt>
                <c:pt idx="17">
                  <c:v>0</c:v>
                </c:pt>
                <c:pt idx="18">
                  <c:v>0</c:v>
                </c:pt>
                <c:pt idx="19">
                  <c:v>39</c:v>
                </c:pt>
                <c:pt idx="2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304799</xdr:colOff>
      <xdr:row>31</xdr:row>
      <xdr:rowOff>33337</xdr:rowOff>
    </xdr:from>
    <xdr:to>
      <xdr:col>9</xdr:col>
      <xdr:colOff>542924</xdr:colOff>
      <xdr:row>44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44</xdr:row>
      <xdr:rowOff>200025</xdr:rowOff>
    </xdr:from>
    <xdr:to>
      <xdr:col>9</xdr:col>
      <xdr:colOff>942975</xdr:colOff>
      <xdr:row>103</xdr:row>
      <xdr:rowOff>57150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304799</xdr:colOff>
      <xdr:row>31</xdr:row>
      <xdr:rowOff>33337</xdr:rowOff>
    </xdr:from>
    <xdr:to>
      <xdr:col>9</xdr:col>
      <xdr:colOff>542924</xdr:colOff>
      <xdr:row>44</xdr:row>
      <xdr:rowOff>38100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44</xdr:row>
      <xdr:rowOff>200025</xdr:rowOff>
    </xdr:from>
    <xdr:to>
      <xdr:col>9</xdr:col>
      <xdr:colOff>942975</xdr:colOff>
      <xdr:row>103</xdr:row>
      <xdr:rowOff>57150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6"/>
  <sheetViews>
    <sheetView zoomScaleNormal="100" workbookViewId="0"/>
  </sheetViews>
  <sheetFormatPr baseColWidth="10" defaultColWidth="11.42578125" defaultRowHeight="15" x14ac:dyDescent="0.25"/>
  <cols>
    <col min="1" max="1" width="3" style="1" customWidth="1"/>
    <col min="2" max="3" width="11.42578125" style="1"/>
    <col min="4" max="4" width="11.42578125" style="1" customWidth="1"/>
    <col min="5" max="8" width="6" style="1" customWidth="1"/>
    <col min="9" max="9" width="11.42578125" style="1"/>
    <col min="10" max="10" width="18.28515625" style="1" customWidth="1"/>
    <col min="11" max="11" width="27.140625" style="1" customWidth="1"/>
    <col min="12" max="12" width="15" style="1" customWidth="1"/>
    <col min="13" max="16384" width="11.42578125" style="1"/>
  </cols>
  <sheetData>
    <row r="1" spans="2:16" ht="15.75" thickBot="1" x14ac:dyDescent="0.3"/>
    <row r="2" spans="2:16" x14ac:dyDescent="0.25"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2:16" x14ac:dyDescent="0.25">
      <c r="B3" s="70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2:16" x14ac:dyDescent="0.25">
      <c r="B4" s="70" t="s">
        <v>65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</row>
    <row r="5" spans="2:16" ht="15.75" thickBot="1" x14ac:dyDescent="0.3">
      <c r="B5" s="73"/>
      <c r="C5" s="74"/>
      <c r="D5" s="74"/>
      <c r="E5" s="74"/>
      <c r="F5" s="74"/>
      <c r="G5" s="74"/>
      <c r="H5" s="74"/>
      <c r="I5" s="74"/>
      <c r="J5" s="74"/>
      <c r="K5" s="2"/>
      <c r="L5" s="2"/>
      <c r="M5" s="2"/>
      <c r="N5" s="2"/>
      <c r="O5" s="2"/>
      <c r="P5" s="3"/>
    </row>
    <row r="6" spans="2:16" s="4" customFormat="1" ht="16.5" customHeight="1" thickTop="1" thickBot="1" x14ac:dyDescent="0.3">
      <c r="B6" s="85" t="s">
        <v>1</v>
      </c>
      <c r="C6" s="85"/>
      <c r="D6" s="85"/>
      <c r="E6" s="88" t="s">
        <v>2</v>
      </c>
      <c r="F6" s="89"/>
      <c r="G6" s="89"/>
      <c r="H6" s="90"/>
      <c r="I6" s="85" t="s">
        <v>3</v>
      </c>
      <c r="J6" s="85"/>
      <c r="K6" s="91" t="s">
        <v>4</v>
      </c>
      <c r="L6" s="91" t="s">
        <v>5</v>
      </c>
      <c r="M6" s="85" t="s">
        <v>6</v>
      </c>
      <c r="N6" s="85" t="s">
        <v>7</v>
      </c>
      <c r="O6" s="91" t="s">
        <v>8</v>
      </c>
      <c r="P6" s="85" t="s">
        <v>9</v>
      </c>
    </row>
    <row r="7" spans="2:16" s="4" customFormat="1" ht="25.5" customHeight="1" thickBot="1" x14ac:dyDescent="0.3">
      <c r="B7" s="86"/>
      <c r="C7" s="86"/>
      <c r="D7" s="86"/>
      <c r="E7" s="93" t="s">
        <v>10</v>
      </c>
      <c r="F7" s="94"/>
      <c r="G7" s="93" t="s">
        <v>11</v>
      </c>
      <c r="H7" s="94"/>
      <c r="I7" s="86"/>
      <c r="J7" s="86"/>
      <c r="K7" s="92"/>
      <c r="L7" s="92"/>
      <c r="M7" s="86"/>
      <c r="N7" s="86"/>
      <c r="O7" s="92"/>
      <c r="P7" s="86"/>
    </row>
    <row r="8" spans="2:16" ht="25.5" customHeight="1" thickBot="1" x14ac:dyDescent="0.3">
      <c r="B8" s="87"/>
      <c r="C8" s="87"/>
      <c r="D8" s="87"/>
      <c r="E8" s="5" t="s">
        <v>12</v>
      </c>
      <c r="F8" s="5" t="s">
        <v>13</v>
      </c>
      <c r="G8" s="5" t="s">
        <v>14</v>
      </c>
      <c r="H8" s="5" t="s">
        <v>15</v>
      </c>
      <c r="I8" s="87"/>
      <c r="J8" s="87"/>
      <c r="K8" s="86"/>
      <c r="L8" s="86"/>
      <c r="M8" s="87"/>
      <c r="N8" s="87"/>
      <c r="O8" s="86"/>
      <c r="P8" s="87"/>
    </row>
    <row r="9" spans="2:16" ht="40.5" customHeight="1" thickBot="1" x14ac:dyDescent="0.3">
      <c r="B9" s="75" t="s">
        <v>16</v>
      </c>
      <c r="C9" s="76"/>
      <c r="D9" s="77"/>
      <c r="E9" s="6">
        <v>0</v>
      </c>
      <c r="F9" s="7">
        <v>0</v>
      </c>
      <c r="G9" s="8">
        <v>2</v>
      </c>
      <c r="H9" s="8">
        <v>15</v>
      </c>
      <c r="I9" s="65" t="s">
        <v>45</v>
      </c>
      <c r="J9" s="66"/>
      <c r="K9" s="7" t="s">
        <v>43</v>
      </c>
      <c r="L9" s="7" t="s">
        <v>57</v>
      </c>
      <c r="M9" s="8">
        <f>SUM(E9:H9)</f>
        <v>17</v>
      </c>
      <c r="N9" s="8" t="s">
        <v>17</v>
      </c>
      <c r="O9" s="8">
        <f>SUM(E9:H9)</f>
        <v>17</v>
      </c>
      <c r="P9" s="8">
        <f>SUM(E9+F9+G9+H9)</f>
        <v>17</v>
      </c>
    </row>
    <row r="10" spans="2:16" ht="33" customHeight="1" thickBot="1" x14ac:dyDescent="0.3">
      <c r="B10" s="62" t="s">
        <v>18</v>
      </c>
      <c r="C10" s="63"/>
      <c r="D10" s="64"/>
      <c r="E10" s="6">
        <v>0</v>
      </c>
      <c r="F10" s="7">
        <v>0</v>
      </c>
      <c r="G10" s="8">
        <v>1</v>
      </c>
      <c r="H10" s="8">
        <v>9</v>
      </c>
      <c r="I10" s="78" t="s">
        <v>48</v>
      </c>
      <c r="J10" s="79"/>
      <c r="K10" s="7" t="s">
        <v>36</v>
      </c>
      <c r="L10" s="47" t="s">
        <v>57</v>
      </c>
      <c r="M10" s="8">
        <f>SUM(E10:H10)</f>
        <v>10</v>
      </c>
      <c r="N10" s="8" t="s">
        <v>17</v>
      </c>
      <c r="O10" s="8">
        <f t="shared" ref="O10:O25" si="0">SUM(E10:H10)</f>
        <v>10</v>
      </c>
      <c r="P10" s="8">
        <f>SUM(E10+F10+G10+H10)</f>
        <v>10</v>
      </c>
    </row>
    <row r="11" spans="2:16" ht="69.75" customHeight="1" thickBot="1" x14ac:dyDescent="0.3">
      <c r="B11" s="62" t="s">
        <v>50</v>
      </c>
      <c r="C11" s="63"/>
      <c r="D11" s="64"/>
      <c r="E11" s="6">
        <v>0</v>
      </c>
      <c r="F11" s="7">
        <v>0</v>
      </c>
      <c r="G11" s="8">
        <v>0</v>
      </c>
      <c r="H11" s="8">
        <v>0</v>
      </c>
      <c r="I11" s="65" t="s">
        <v>45</v>
      </c>
      <c r="J11" s="66"/>
      <c r="K11" s="7" t="s">
        <v>43</v>
      </c>
      <c r="L11" s="47" t="s">
        <v>57</v>
      </c>
      <c r="M11" s="8">
        <f>SUM(E11:H11)</f>
        <v>0</v>
      </c>
      <c r="N11" s="8" t="s">
        <v>17</v>
      </c>
      <c r="O11" s="8">
        <f>SUM(E11:H11)</f>
        <v>0</v>
      </c>
      <c r="P11" s="8">
        <f>SUM(E11+F11+G11+H11)</f>
        <v>0</v>
      </c>
    </row>
    <row r="12" spans="2:16" ht="69.75" customHeight="1" thickBot="1" x14ac:dyDescent="0.3">
      <c r="B12" s="62" t="s">
        <v>61</v>
      </c>
      <c r="C12" s="63"/>
      <c r="D12" s="64"/>
      <c r="E12" s="6">
        <v>0</v>
      </c>
      <c r="F12" s="7">
        <v>0</v>
      </c>
      <c r="G12" s="8">
        <v>0</v>
      </c>
      <c r="H12" s="8">
        <v>0</v>
      </c>
      <c r="I12" s="65" t="s">
        <v>45</v>
      </c>
      <c r="J12" s="66"/>
      <c r="K12" s="7" t="s">
        <v>43</v>
      </c>
      <c r="L12" s="47" t="s">
        <v>57</v>
      </c>
      <c r="M12" s="8">
        <f t="shared" ref="M12:M18" si="1">SUM(E12:H12)</f>
        <v>0</v>
      </c>
      <c r="N12" s="8" t="s">
        <v>17</v>
      </c>
      <c r="O12" s="8">
        <f t="shared" si="0"/>
        <v>0</v>
      </c>
      <c r="P12" s="8">
        <f t="shared" ref="P12:P25" si="2">E12+F12+G12+H12</f>
        <v>0</v>
      </c>
    </row>
    <row r="13" spans="2:16" ht="46.5" customHeight="1" thickBot="1" x14ac:dyDescent="0.3">
      <c r="B13" s="62" t="s">
        <v>40</v>
      </c>
      <c r="C13" s="63"/>
      <c r="D13" s="64"/>
      <c r="E13" s="6">
        <v>0</v>
      </c>
      <c r="F13" s="7">
        <v>0</v>
      </c>
      <c r="G13" s="8">
        <v>0</v>
      </c>
      <c r="H13" s="8">
        <v>0</v>
      </c>
      <c r="I13" s="65" t="s">
        <v>45</v>
      </c>
      <c r="J13" s="66"/>
      <c r="K13" s="7" t="s">
        <v>43</v>
      </c>
      <c r="L13" s="47" t="s">
        <v>57</v>
      </c>
      <c r="M13" s="8">
        <f t="shared" si="1"/>
        <v>0</v>
      </c>
      <c r="N13" s="8" t="s">
        <v>17</v>
      </c>
      <c r="O13" s="8">
        <f t="shared" si="0"/>
        <v>0</v>
      </c>
      <c r="P13" s="8">
        <f t="shared" si="2"/>
        <v>0</v>
      </c>
    </row>
    <row r="14" spans="2:16" ht="46.5" customHeight="1" thickBot="1" x14ac:dyDescent="0.3">
      <c r="B14" s="62" t="s">
        <v>69</v>
      </c>
      <c r="C14" s="63"/>
      <c r="D14" s="64"/>
      <c r="E14" s="6">
        <v>0</v>
      </c>
      <c r="F14" s="7">
        <v>0</v>
      </c>
      <c r="G14" s="8">
        <v>0</v>
      </c>
      <c r="H14" s="8">
        <v>1</v>
      </c>
      <c r="I14" s="65" t="s">
        <v>45</v>
      </c>
      <c r="J14" s="66"/>
      <c r="K14" s="7" t="s">
        <v>43</v>
      </c>
      <c r="L14" s="47" t="s">
        <v>57</v>
      </c>
      <c r="M14" s="8">
        <f t="shared" si="1"/>
        <v>1</v>
      </c>
      <c r="N14" s="8" t="s">
        <v>17</v>
      </c>
      <c r="O14" s="8">
        <f t="shared" si="0"/>
        <v>1</v>
      </c>
      <c r="P14" s="8">
        <f t="shared" si="2"/>
        <v>1</v>
      </c>
    </row>
    <row r="15" spans="2:16" ht="46.5" customHeight="1" thickBot="1" x14ac:dyDescent="0.3">
      <c r="B15" s="62" t="s">
        <v>47</v>
      </c>
      <c r="C15" s="63"/>
      <c r="D15" s="64"/>
      <c r="E15" s="6">
        <v>0</v>
      </c>
      <c r="F15" s="7">
        <v>0</v>
      </c>
      <c r="G15" s="8">
        <v>0</v>
      </c>
      <c r="H15" s="8">
        <v>9</v>
      </c>
      <c r="I15" s="65" t="s">
        <v>45</v>
      </c>
      <c r="J15" s="66"/>
      <c r="K15" s="7" t="s">
        <v>43</v>
      </c>
      <c r="L15" s="47" t="s">
        <v>57</v>
      </c>
      <c r="M15" s="8">
        <f t="shared" si="1"/>
        <v>9</v>
      </c>
      <c r="N15" s="8" t="s">
        <v>17</v>
      </c>
      <c r="O15" s="8">
        <f t="shared" si="0"/>
        <v>9</v>
      </c>
      <c r="P15" s="8">
        <f t="shared" si="2"/>
        <v>9</v>
      </c>
    </row>
    <row r="16" spans="2:16" ht="46.5" customHeight="1" thickBot="1" x14ac:dyDescent="0.3">
      <c r="B16" s="67" t="s">
        <v>33</v>
      </c>
      <c r="C16" s="68"/>
      <c r="D16" s="69"/>
      <c r="E16" s="6">
        <v>1</v>
      </c>
      <c r="F16" s="7">
        <v>0</v>
      </c>
      <c r="G16" s="8">
        <v>0</v>
      </c>
      <c r="H16" s="8">
        <v>0</v>
      </c>
      <c r="I16" s="65" t="s">
        <v>45</v>
      </c>
      <c r="J16" s="66"/>
      <c r="K16" s="7" t="s">
        <v>43</v>
      </c>
      <c r="L16" s="47" t="s">
        <v>57</v>
      </c>
      <c r="M16" s="8">
        <f t="shared" si="1"/>
        <v>1</v>
      </c>
      <c r="N16" s="8" t="s">
        <v>17</v>
      </c>
      <c r="O16" s="8">
        <f t="shared" si="0"/>
        <v>1</v>
      </c>
      <c r="P16" s="8">
        <f t="shared" si="2"/>
        <v>1</v>
      </c>
    </row>
    <row r="17" spans="2:16" ht="46.5" customHeight="1" thickBot="1" x14ac:dyDescent="0.3">
      <c r="B17" s="67" t="s">
        <v>46</v>
      </c>
      <c r="C17" s="68"/>
      <c r="D17" s="69"/>
      <c r="E17" s="6">
        <v>0</v>
      </c>
      <c r="F17" s="7">
        <v>0</v>
      </c>
      <c r="G17" s="8">
        <v>3</v>
      </c>
      <c r="H17" s="8">
        <v>14</v>
      </c>
      <c r="I17" s="65" t="s">
        <v>45</v>
      </c>
      <c r="J17" s="66"/>
      <c r="K17" s="7" t="s">
        <v>43</v>
      </c>
      <c r="L17" s="47" t="s">
        <v>57</v>
      </c>
      <c r="M17" s="8">
        <f t="shared" si="1"/>
        <v>17</v>
      </c>
      <c r="N17" s="8" t="s">
        <v>17</v>
      </c>
      <c r="O17" s="8">
        <f t="shared" si="0"/>
        <v>17</v>
      </c>
      <c r="P17" s="8">
        <f t="shared" si="2"/>
        <v>17</v>
      </c>
    </row>
    <row r="18" spans="2:16" ht="46.5" customHeight="1" thickBot="1" x14ac:dyDescent="0.3">
      <c r="B18" s="67" t="s">
        <v>68</v>
      </c>
      <c r="C18" s="68"/>
      <c r="D18" s="69"/>
      <c r="E18" s="7">
        <v>0</v>
      </c>
      <c r="F18" s="7">
        <v>0</v>
      </c>
      <c r="G18" s="8">
        <v>0</v>
      </c>
      <c r="H18" s="8">
        <v>1</v>
      </c>
      <c r="I18" s="65" t="s">
        <v>45</v>
      </c>
      <c r="J18" s="66"/>
      <c r="K18" s="7" t="s">
        <v>43</v>
      </c>
      <c r="L18" s="47" t="s">
        <v>57</v>
      </c>
      <c r="M18" s="8">
        <f t="shared" si="1"/>
        <v>1</v>
      </c>
      <c r="N18" s="8" t="s">
        <v>17</v>
      </c>
      <c r="O18" s="8">
        <f>SUM(E18:H18)</f>
        <v>1</v>
      </c>
      <c r="P18" s="8">
        <f>E18+F18+G18+H18</f>
        <v>1</v>
      </c>
    </row>
    <row r="19" spans="2:16" ht="46.5" customHeight="1" thickBot="1" x14ac:dyDescent="0.3">
      <c r="B19" s="67" t="s">
        <v>56</v>
      </c>
      <c r="C19" s="68"/>
      <c r="D19" s="69"/>
      <c r="E19" s="43">
        <v>1</v>
      </c>
      <c r="F19" s="43">
        <v>0</v>
      </c>
      <c r="G19" s="8">
        <v>2</v>
      </c>
      <c r="H19" s="8">
        <v>7</v>
      </c>
      <c r="I19" s="65" t="s">
        <v>45</v>
      </c>
      <c r="J19" s="66"/>
      <c r="K19" s="43" t="s">
        <v>43</v>
      </c>
      <c r="L19" s="47" t="s">
        <v>57</v>
      </c>
      <c r="M19" s="8">
        <f>SUM(E19:H19)</f>
        <v>10</v>
      </c>
      <c r="N19" s="8" t="s">
        <v>17</v>
      </c>
      <c r="O19" s="8">
        <f>SUM(E19:H19)</f>
        <v>10</v>
      </c>
      <c r="P19" s="8">
        <f>E19+F19+G19+H19</f>
        <v>10</v>
      </c>
    </row>
    <row r="20" spans="2:16" ht="46.5" customHeight="1" thickBot="1" x14ac:dyDescent="0.3">
      <c r="B20" s="67" t="s">
        <v>34</v>
      </c>
      <c r="C20" s="68"/>
      <c r="D20" s="69"/>
      <c r="E20" s="7">
        <v>0</v>
      </c>
      <c r="F20" s="7">
        <v>0</v>
      </c>
      <c r="G20" s="9">
        <v>0</v>
      </c>
      <c r="H20" s="8">
        <v>1</v>
      </c>
      <c r="I20" s="65" t="s">
        <v>45</v>
      </c>
      <c r="J20" s="66"/>
      <c r="K20" s="7" t="s">
        <v>43</v>
      </c>
      <c r="L20" s="47" t="s">
        <v>57</v>
      </c>
      <c r="M20" s="8">
        <f>SUM(E20:H20)</f>
        <v>1</v>
      </c>
      <c r="N20" s="8" t="s">
        <v>17</v>
      </c>
      <c r="O20" s="8">
        <f t="shared" si="0"/>
        <v>1</v>
      </c>
      <c r="P20" s="8">
        <f t="shared" si="2"/>
        <v>1</v>
      </c>
    </row>
    <row r="21" spans="2:16" ht="46.5" customHeight="1" thickBot="1" x14ac:dyDescent="0.3">
      <c r="B21" s="96" t="s">
        <v>20</v>
      </c>
      <c r="C21" s="97"/>
      <c r="D21" s="98"/>
      <c r="E21" s="43">
        <v>0</v>
      </c>
      <c r="F21" s="43">
        <v>0</v>
      </c>
      <c r="G21" s="8">
        <v>3</v>
      </c>
      <c r="H21" s="8">
        <v>12</v>
      </c>
      <c r="I21" s="65" t="s">
        <v>45</v>
      </c>
      <c r="J21" s="66"/>
      <c r="K21" s="43" t="s">
        <v>43</v>
      </c>
      <c r="L21" s="47" t="s">
        <v>57</v>
      </c>
      <c r="M21" s="8">
        <f>SUM(E21:H21)</f>
        <v>15</v>
      </c>
      <c r="N21" s="8" t="s">
        <v>17</v>
      </c>
      <c r="O21" s="42">
        <f t="shared" ref="O21" si="3">SUM(E21:H21)</f>
        <v>15</v>
      </c>
      <c r="P21" s="8">
        <f t="shared" ref="P21" si="4">E21+F21+G21+H21</f>
        <v>15</v>
      </c>
    </row>
    <row r="22" spans="2:16" ht="58.5" customHeight="1" thickBot="1" x14ac:dyDescent="0.3">
      <c r="B22" s="96" t="s">
        <v>71</v>
      </c>
      <c r="C22" s="97"/>
      <c r="D22" s="98"/>
      <c r="E22" s="7">
        <v>0</v>
      </c>
      <c r="F22" s="7">
        <v>0</v>
      </c>
      <c r="G22" s="8">
        <v>0</v>
      </c>
      <c r="H22" s="8">
        <v>6</v>
      </c>
      <c r="I22" s="65" t="s">
        <v>45</v>
      </c>
      <c r="J22" s="66"/>
      <c r="K22" s="7" t="s">
        <v>43</v>
      </c>
      <c r="L22" s="47" t="s">
        <v>57</v>
      </c>
      <c r="M22" s="8">
        <f>SUM(E22:H22)</f>
        <v>6</v>
      </c>
      <c r="N22" s="8" t="s">
        <v>17</v>
      </c>
      <c r="O22" s="10">
        <f t="shared" si="0"/>
        <v>6</v>
      </c>
      <c r="P22" s="8">
        <f t="shared" si="2"/>
        <v>6</v>
      </c>
    </row>
    <row r="23" spans="2:16" ht="46.5" customHeight="1" thickBot="1" x14ac:dyDescent="0.3">
      <c r="B23" s="75" t="s">
        <v>67</v>
      </c>
      <c r="C23" s="76"/>
      <c r="D23" s="77"/>
      <c r="E23" s="11">
        <v>0</v>
      </c>
      <c r="F23" s="11">
        <v>0</v>
      </c>
      <c r="G23" s="12">
        <v>0</v>
      </c>
      <c r="H23" s="12">
        <v>27</v>
      </c>
      <c r="I23" s="65" t="s">
        <v>45</v>
      </c>
      <c r="J23" s="66"/>
      <c r="K23" s="7" t="s">
        <v>43</v>
      </c>
      <c r="L23" s="47" t="s">
        <v>57</v>
      </c>
      <c r="M23" s="12">
        <f t="shared" ref="M23:M25" si="5">SUM(E23:H23)</f>
        <v>27</v>
      </c>
      <c r="N23" s="12" t="s">
        <v>17</v>
      </c>
      <c r="O23" s="13">
        <f t="shared" si="0"/>
        <v>27</v>
      </c>
      <c r="P23" s="8">
        <f t="shared" si="2"/>
        <v>27</v>
      </c>
    </row>
    <row r="24" spans="2:16" ht="46.5" customHeight="1" thickBot="1" x14ac:dyDescent="0.3">
      <c r="B24" s="75" t="s">
        <v>19</v>
      </c>
      <c r="C24" s="76"/>
      <c r="D24" s="77"/>
      <c r="E24" s="11"/>
      <c r="F24" s="11"/>
      <c r="G24" s="12">
        <v>1</v>
      </c>
      <c r="H24" s="12">
        <v>10</v>
      </c>
      <c r="I24" s="65" t="s">
        <v>45</v>
      </c>
      <c r="J24" s="66"/>
      <c r="K24" s="50" t="s">
        <v>43</v>
      </c>
      <c r="L24" s="50" t="s">
        <v>57</v>
      </c>
      <c r="M24" s="12">
        <f>SUM(E24:H24)</f>
        <v>11</v>
      </c>
      <c r="N24" s="12" t="s">
        <v>17</v>
      </c>
      <c r="O24" s="13">
        <f>SUM(E24:H24)</f>
        <v>11</v>
      </c>
      <c r="P24" s="8">
        <f t="shared" si="2"/>
        <v>11</v>
      </c>
    </row>
    <row r="25" spans="2:16" ht="48" customHeight="1" thickBot="1" x14ac:dyDescent="0.3">
      <c r="B25" s="96" t="s">
        <v>66</v>
      </c>
      <c r="C25" s="97"/>
      <c r="D25" s="98"/>
      <c r="E25" s="11">
        <v>0</v>
      </c>
      <c r="F25" s="11">
        <v>0</v>
      </c>
      <c r="G25" s="12">
        <v>23</v>
      </c>
      <c r="H25" s="12">
        <v>0</v>
      </c>
      <c r="I25" s="78" t="s">
        <v>49</v>
      </c>
      <c r="J25" s="79"/>
      <c r="K25" s="7" t="s">
        <v>36</v>
      </c>
      <c r="L25" s="47" t="s">
        <v>57</v>
      </c>
      <c r="M25" s="12">
        <f t="shared" si="5"/>
        <v>23</v>
      </c>
      <c r="N25" s="12" t="s">
        <v>17</v>
      </c>
      <c r="O25" s="13">
        <f t="shared" si="0"/>
        <v>23</v>
      </c>
      <c r="P25" s="8">
        <f t="shared" si="2"/>
        <v>23</v>
      </c>
    </row>
    <row r="26" spans="2:16" ht="36" customHeight="1" thickBot="1" x14ac:dyDescent="0.3">
      <c r="B26" s="99" t="s">
        <v>38</v>
      </c>
      <c r="C26" s="100"/>
      <c r="D26" s="101"/>
      <c r="E26" s="11">
        <v>0</v>
      </c>
      <c r="F26" s="11">
        <v>0</v>
      </c>
      <c r="G26" s="12">
        <v>0</v>
      </c>
      <c r="H26" s="12">
        <v>0</v>
      </c>
      <c r="I26" s="78" t="s">
        <v>44</v>
      </c>
      <c r="J26" s="79"/>
      <c r="K26" s="41" t="s">
        <v>44</v>
      </c>
      <c r="L26" s="47" t="s">
        <v>57</v>
      </c>
      <c r="M26" s="12">
        <f>SUM(E26:H26)</f>
        <v>0</v>
      </c>
      <c r="N26" s="12" t="s">
        <v>17</v>
      </c>
      <c r="O26" s="13">
        <f>SUM(E26:H26)</f>
        <v>0</v>
      </c>
      <c r="P26" s="8">
        <f>E26+F26+G26+H26</f>
        <v>0</v>
      </c>
    </row>
    <row r="27" spans="2:16" ht="53.25" customHeight="1" thickTop="1" thickBot="1" x14ac:dyDescent="0.3">
      <c r="B27" s="102" t="s">
        <v>59</v>
      </c>
      <c r="C27" s="103"/>
      <c r="D27" s="104"/>
      <c r="E27" s="11">
        <v>0</v>
      </c>
      <c r="F27" s="11">
        <v>0</v>
      </c>
      <c r="G27" s="12">
        <v>0</v>
      </c>
      <c r="H27" s="12">
        <v>0</v>
      </c>
      <c r="I27" s="78" t="s">
        <v>44</v>
      </c>
      <c r="J27" s="79"/>
      <c r="K27" s="48" t="s">
        <v>44</v>
      </c>
      <c r="L27" s="48" t="s">
        <v>57</v>
      </c>
      <c r="M27" s="12">
        <f>SUM(E27:H27)</f>
        <v>0</v>
      </c>
      <c r="N27" s="12" t="s">
        <v>17</v>
      </c>
      <c r="O27" s="13">
        <f>SUM(E27:H27)</f>
        <v>0</v>
      </c>
      <c r="P27" s="8">
        <f>E27+F27+G27+H27</f>
        <v>0</v>
      </c>
    </row>
    <row r="28" spans="2:16" ht="36" customHeight="1" thickTop="1" thickBot="1" x14ac:dyDescent="0.3">
      <c r="B28" s="99" t="s">
        <v>58</v>
      </c>
      <c r="C28" s="100"/>
      <c r="D28" s="101"/>
      <c r="E28" s="11">
        <v>0</v>
      </c>
      <c r="F28" s="11">
        <v>0</v>
      </c>
      <c r="G28" s="12">
        <v>12</v>
      </c>
      <c r="H28" s="12">
        <v>27</v>
      </c>
      <c r="I28" s="78" t="s">
        <v>44</v>
      </c>
      <c r="J28" s="79"/>
      <c r="K28" s="48" t="s">
        <v>44</v>
      </c>
      <c r="L28" s="48" t="s">
        <v>51</v>
      </c>
      <c r="M28" s="12">
        <f>SUM(E28:H28)</f>
        <v>39</v>
      </c>
      <c r="N28" s="12" t="s">
        <v>17</v>
      </c>
      <c r="O28" s="13">
        <f>SUM(E28:H28)</f>
        <v>39</v>
      </c>
      <c r="P28" s="8">
        <f>E28+F28+G28+H28</f>
        <v>39</v>
      </c>
    </row>
    <row r="29" spans="2:16" ht="36.75" customHeight="1" thickTop="1" thickBot="1" x14ac:dyDescent="0.3">
      <c r="B29" s="99" t="s">
        <v>63</v>
      </c>
      <c r="C29" s="100"/>
      <c r="D29" s="101"/>
      <c r="E29" s="11">
        <v>0</v>
      </c>
      <c r="F29" s="11">
        <v>1</v>
      </c>
      <c r="G29" s="12">
        <v>8</v>
      </c>
      <c r="H29" s="12">
        <v>1</v>
      </c>
      <c r="I29" s="78" t="s">
        <v>44</v>
      </c>
      <c r="J29" s="79"/>
      <c r="K29" s="7" t="s">
        <v>44</v>
      </c>
      <c r="L29" s="7" t="s">
        <v>51</v>
      </c>
      <c r="M29" s="12">
        <f>SUM(E29:H29)</f>
        <v>10</v>
      </c>
      <c r="N29" s="12" t="s">
        <v>17</v>
      </c>
      <c r="O29" s="13">
        <f>SUM(E29:H29)</f>
        <v>10</v>
      </c>
      <c r="P29" s="8">
        <f>E29+F29+G29+H29</f>
        <v>10</v>
      </c>
    </row>
    <row r="30" spans="2:16" ht="31.5" customHeight="1" thickTop="1" thickBot="1" x14ac:dyDescent="0.3">
      <c r="B30" s="106" t="s">
        <v>21</v>
      </c>
      <c r="C30" s="107"/>
      <c r="D30" s="108"/>
      <c r="E30" s="14">
        <f>SUM(E9:E29)</f>
        <v>2</v>
      </c>
      <c r="F30" s="14">
        <f>SUM(F9:F29)</f>
        <v>1</v>
      </c>
      <c r="G30" s="14">
        <f>SUM(G9:G29)</f>
        <v>55</v>
      </c>
      <c r="H30" s="14">
        <f>SUM(H9:H29)</f>
        <v>140</v>
      </c>
      <c r="I30" s="109"/>
      <c r="J30" s="110"/>
      <c r="K30" s="15"/>
      <c r="L30" s="15"/>
      <c r="M30" s="16"/>
      <c r="N30" s="14">
        <f>SUM(E30:H30)</f>
        <v>198</v>
      </c>
      <c r="O30" s="17">
        <v>0</v>
      </c>
      <c r="P30" s="18">
        <f>SUM(P9:P29)</f>
        <v>198</v>
      </c>
    </row>
    <row r="31" spans="2:16" ht="26.25" customHeight="1" x14ac:dyDescent="0.25">
      <c r="B31" s="95"/>
      <c r="C31" s="95"/>
      <c r="D31" s="95"/>
      <c r="E31" s="95"/>
      <c r="F31" s="95"/>
      <c r="G31" s="111"/>
      <c r="H31" s="111"/>
      <c r="I31" s="95"/>
      <c r="J31" s="95"/>
      <c r="K31" s="19"/>
      <c r="L31" s="19"/>
    </row>
    <row r="32" spans="2:16" ht="30" customHeight="1" x14ac:dyDescent="0.25">
      <c r="B32" s="19"/>
      <c r="C32" s="19"/>
      <c r="D32" s="19"/>
      <c r="E32" s="19"/>
      <c r="F32" s="19"/>
      <c r="G32" s="20"/>
      <c r="H32" s="20"/>
      <c r="I32" s="19"/>
      <c r="J32" s="19"/>
      <c r="K32" s="19"/>
      <c r="L32" s="19"/>
    </row>
    <row r="33" spans="2:18" ht="15.75" customHeight="1" thickBot="1" x14ac:dyDescent="0.3"/>
    <row r="34" spans="2:18" ht="16.5" thickTop="1" thickBot="1" x14ac:dyDescent="0.3">
      <c r="B34" s="112"/>
      <c r="C34" s="112"/>
      <c r="D34" s="112"/>
      <c r="E34" s="112"/>
      <c r="F34" s="112"/>
      <c r="G34" s="21"/>
      <c r="K34" s="113" t="s">
        <v>22</v>
      </c>
      <c r="L34" s="113"/>
      <c r="M34" s="113"/>
      <c r="N34" s="21"/>
    </row>
    <row r="35" spans="2:18" ht="16.5" thickTop="1" thickBot="1" x14ac:dyDescent="0.3">
      <c r="B35" s="112"/>
      <c r="C35" s="112"/>
      <c r="D35" s="22"/>
      <c r="E35" s="112"/>
      <c r="F35" s="112"/>
      <c r="K35" s="23" t="s">
        <v>23</v>
      </c>
      <c r="L35" s="23" t="s">
        <v>24</v>
      </c>
      <c r="M35" s="23" t="s">
        <v>25</v>
      </c>
    </row>
    <row r="36" spans="2:18" ht="16.5" thickTop="1" x14ac:dyDescent="0.3">
      <c r="B36" s="80"/>
      <c r="C36" s="80"/>
      <c r="D36" s="24"/>
      <c r="E36" s="81"/>
      <c r="F36" s="81"/>
      <c r="K36" s="25" t="s">
        <v>26</v>
      </c>
      <c r="L36" s="26">
        <f>E30*100/M40</f>
        <v>1.0101010101010102</v>
      </c>
      <c r="M36" s="26">
        <f>SUM(E9:E29)</f>
        <v>2</v>
      </c>
      <c r="N36" s="27"/>
    </row>
    <row r="37" spans="2:18" ht="15.75" x14ac:dyDescent="0.3">
      <c r="B37" s="80"/>
      <c r="C37" s="80"/>
      <c r="D37" s="24"/>
      <c r="E37" s="81"/>
      <c r="F37" s="81"/>
      <c r="K37" s="25" t="s">
        <v>27</v>
      </c>
      <c r="L37" s="28">
        <f>F30*100/M40</f>
        <v>0.50505050505050508</v>
      </c>
      <c r="M37" s="28">
        <f>SUM(F9:F29)</f>
        <v>1</v>
      </c>
      <c r="N37" s="27"/>
    </row>
    <row r="38" spans="2:18" ht="15.75" x14ac:dyDescent="0.3">
      <c r="B38" s="80"/>
      <c r="C38" s="80"/>
      <c r="D38" s="24"/>
      <c r="E38" s="81"/>
      <c r="F38" s="81"/>
      <c r="K38" s="25" t="s">
        <v>28</v>
      </c>
      <c r="L38" s="28">
        <f>G30*100/M40</f>
        <v>27.777777777777779</v>
      </c>
      <c r="M38" s="28">
        <f>SUM(G9:G29)</f>
        <v>55</v>
      </c>
      <c r="N38" s="27"/>
    </row>
    <row r="39" spans="2:18" ht="16.5" thickBot="1" x14ac:dyDescent="0.35">
      <c r="B39" s="80"/>
      <c r="C39" s="80"/>
      <c r="D39" s="24"/>
      <c r="E39" s="81"/>
      <c r="F39" s="81"/>
      <c r="K39" s="29" t="s">
        <v>29</v>
      </c>
      <c r="L39" s="30">
        <f>H30*100/M40</f>
        <v>70.707070707070713</v>
      </c>
      <c r="M39" s="30">
        <f>SUM(H9:H29)</f>
        <v>140</v>
      </c>
      <c r="N39" s="27"/>
    </row>
    <row r="40" spans="2:18" ht="16.5" thickTop="1" thickBot="1" x14ac:dyDescent="0.3">
      <c r="B40" s="80"/>
      <c r="C40" s="80"/>
      <c r="D40" s="24"/>
      <c r="E40" s="81"/>
      <c r="F40" s="81"/>
      <c r="K40" s="31" t="s">
        <v>30</v>
      </c>
      <c r="L40" s="31">
        <f>SUM(L36:L39)</f>
        <v>100</v>
      </c>
      <c r="M40" s="31">
        <f>SUM(M36:M39)</f>
        <v>198</v>
      </c>
    </row>
    <row r="41" spans="2:18" ht="15.75" thickTop="1" x14ac:dyDescent="0.25"/>
    <row r="42" spans="2:18" ht="15.75" thickBot="1" x14ac:dyDescent="0.3"/>
    <row r="43" spans="2:18" ht="15.75" thickBot="1" x14ac:dyDescent="0.3">
      <c r="K43" s="32" t="s">
        <v>31</v>
      </c>
      <c r="L43" s="33" t="s">
        <v>21</v>
      </c>
      <c r="O43" s="105"/>
      <c r="P43" s="105"/>
      <c r="Q43" s="105"/>
    </row>
    <row r="44" spans="2:18" ht="26.25" customHeight="1" thickBot="1" x14ac:dyDescent="0.3">
      <c r="K44" s="34" t="s">
        <v>16</v>
      </c>
      <c r="L44" s="35">
        <f t="shared" ref="L44:L54" si="6">P9</f>
        <v>17</v>
      </c>
      <c r="O44" s="36"/>
      <c r="P44" s="37"/>
      <c r="Q44" s="37"/>
      <c r="R44" s="37"/>
    </row>
    <row r="45" spans="2:18" ht="35.25" customHeight="1" thickBot="1" x14ac:dyDescent="0.3">
      <c r="K45" s="34" t="s">
        <v>18</v>
      </c>
      <c r="L45" s="35">
        <f t="shared" si="6"/>
        <v>10</v>
      </c>
      <c r="N45" s="1" t="s">
        <v>32</v>
      </c>
      <c r="O45" s="36"/>
      <c r="P45" s="37"/>
      <c r="Q45" s="37"/>
      <c r="R45" s="37"/>
    </row>
    <row r="46" spans="2:18" ht="69.75" customHeight="1" thickBot="1" x14ac:dyDescent="0.3">
      <c r="K46" s="34" t="s">
        <v>42</v>
      </c>
      <c r="L46" s="35">
        <f t="shared" si="6"/>
        <v>0</v>
      </c>
      <c r="O46" s="36"/>
      <c r="P46" s="37"/>
      <c r="Q46" s="37"/>
      <c r="R46" s="37"/>
    </row>
    <row r="47" spans="2:18" ht="48.75" customHeight="1" thickBot="1" x14ac:dyDescent="0.3">
      <c r="K47" s="34" t="s">
        <v>62</v>
      </c>
      <c r="L47" s="35">
        <f t="shared" si="6"/>
        <v>0</v>
      </c>
      <c r="O47" s="36"/>
      <c r="P47" s="37"/>
      <c r="Q47" s="37"/>
      <c r="R47" s="37"/>
    </row>
    <row r="48" spans="2:18" ht="27.75" customHeight="1" thickBot="1" x14ac:dyDescent="0.3">
      <c r="K48" s="34" t="s">
        <v>53</v>
      </c>
      <c r="L48" s="35">
        <f t="shared" si="6"/>
        <v>0</v>
      </c>
      <c r="O48" s="36"/>
      <c r="P48" s="37"/>
      <c r="Q48" s="37"/>
      <c r="R48" s="37"/>
    </row>
    <row r="49" spans="11:18" ht="42" customHeight="1" thickBot="1" x14ac:dyDescent="0.3">
      <c r="K49" s="34" t="s">
        <v>70</v>
      </c>
      <c r="L49" s="35">
        <f t="shared" si="6"/>
        <v>1</v>
      </c>
      <c r="O49" s="36"/>
      <c r="P49" s="37"/>
      <c r="Q49" s="37"/>
      <c r="R49" s="37"/>
    </row>
    <row r="50" spans="11:18" ht="45" customHeight="1" thickBot="1" x14ac:dyDescent="0.3">
      <c r="K50" s="34" t="s">
        <v>37</v>
      </c>
      <c r="L50" s="35">
        <f t="shared" si="6"/>
        <v>9</v>
      </c>
      <c r="O50" s="36"/>
      <c r="P50" s="37"/>
      <c r="Q50" s="37"/>
      <c r="R50" s="37"/>
    </row>
    <row r="51" spans="11:18" ht="31.5" customHeight="1" thickBot="1" x14ac:dyDescent="0.3">
      <c r="K51" s="38" t="s">
        <v>33</v>
      </c>
      <c r="L51" s="35">
        <f t="shared" si="6"/>
        <v>1</v>
      </c>
      <c r="O51" s="36"/>
      <c r="P51" s="37"/>
      <c r="Q51" s="37"/>
      <c r="R51" s="37"/>
    </row>
    <row r="52" spans="11:18" ht="39.75" customHeight="1" thickBot="1" x14ac:dyDescent="0.3">
      <c r="K52" s="34" t="s">
        <v>54</v>
      </c>
      <c r="L52" s="35">
        <f t="shared" si="6"/>
        <v>17</v>
      </c>
      <c r="O52" s="36"/>
      <c r="P52" s="37"/>
      <c r="Q52" s="37"/>
      <c r="R52" s="37"/>
    </row>
    <row r="53" spans="11:18" ht="30" customHeight="1" thickBot="1" x14ac:dyDescent="0.3">
      <c r="K53" s="34" t="s">
        <v>68</v>
      </c>
      <c r="L53" s="35">
        <f t="shared" si="6"/>
        <v>1</v>
      </c>
      <c r="O53" s="36"/>
      <c r="P53" s="37"/>
      <c r="Q53" s="37"/>
      <c r="R53" s="37"/>
    </row>
    <row r="54" spans="11:18" ht="30" customHeight="1" thickBot="1" x14ac:dyDescent="0.3">
      <c r="K54" s="34" t="s">
        <v>56</v>
      </c>
      <c r="L54" s="35">
        <f t="shared" si="6"/>
        <v>10</v>
      </c>
      <c r="O54" s="44"/>
      <c r="P54" s="37"/>
      <c r="Q54" s="37"/>
      <c r="R54" s="37"/>
    </row>
    <row r="55" spans="11:18" ht="30" customHeight="1" thickBot="1" x14ac:dyDescent="0.3">
      <c r="K55" s="34" t="s">
        <v>35</v>
      </c>
      <c r="L55" s="35">
        <f t="shared" ref="L55:L61" si="7">P20</f>
        <v>1</v>
      </c>
      <c r="O55" s="51"/>
      <c r="P55" s="37"/>
      <c r="Q55" s="37"/>
      <c r="R55" s="37"/>
    </row>
    <row r="56" spans="11:18" ht="32.25" customHeight="1" thickBot="1" x14ac:dyDescent="0.3">
      <c r="K56" s="34" t="s">
        <v>20</v>
      </c>
      <c r="L56" s="35">
        <f t="shared" si="7"/>
        <v>15</v>
      </c>
      <c r="O56" s="51"/>
      <c r="P56" s="37"/>
      <c r="Q56" s="37"/>
      <c r="R56" s="37"/>
    </row>
    <row r="57" spans="11:18" ht="39.75" customHeight="1" thickBot="1" x14ac:dyDescent="0.3">
      <c r="K57" s="34" t="s">
        <v>71</v>
      </c>
      <c r="L57" s="35">
        <f t="shared" si="7"/>
        <v>6</v>
      </c>
      <c r="O57" s="49"/>
      <c r="P57" s="37"/>
      <c r="Q57" s="37"/>
      <c r="R57" s="37"/>
    </row>
    <row r="58" spans="11:18" ht="40.5" customHeight="1" thickBot="1" x14ac:dyDescent="0.3">
      <c r="K58" s="34" t="s">
        <v>72</v>
      </c>
      <c r="L58" s="35">
        <f t="shared" si="7"/>
        <v>27</v>
      </c>
      <c r="O58" s="36"/>
      <c r="P58" s="37"/>
      <c r="Q58" s="37"/>
      <c r="R58" s="37"/>
    </row>
    <row r="59" spans="11:18" ht="30.75" customHeight="1" thickBot="1" x14ac:dyDescent="0.3">
      <c r="K59" s="34" t="s">
        <v>41</v>
      </c>
      <c r="L59" s="35">
        <f t="shared" si="7"/>
        <v>11</v>
      </c>
      <c r="O59" s="36"/>
      <c r="P59" s="37"/>
      <c r="Q59" s="37"/>
      <c r="R59" s="37"/>
    </row>
    <row r="60" spans="11:18" ht="38.25" customHeight="1" thickBot="1" x14ac:dyDescent="0.3">
      <c r="K60" s="45" t="s">
        <v>55</v>
      </c>
      <c r="L60" s="46">
        <f t="shared" si="7"/>
        <v>23</v>
      </c>
      <c r="O60" s="36"/>
      <c r="P60" s="37"/>
      <c r="Q60" s="37"/>
      <c r="R60" s="37"/>
    </row>
    <row r="61" spans="11:18" ht="30" customHeight="1" thickBot="1" x14ac:dyDescent="0.3">
      <c r="K61" s="38" t="s">
        <v>39</v>
      </c>
      <c r="L61" s="39">
        <f t="shared" si="7"/>
        <v>0</v>
      </c>
    </row>
    <row r="62" spans="11:18" ht="31.5" customHeight="1" thickBot="1" x14ac:dyDescent="0.3">
      <c r="K62" s="38" t="s">
        <v>52</v>
      </c>
      <c r="L62" s="39">
        <f t="shared" ref="L62" si="8">P27</f>
        <v>0</v>
      </c>
    </row>
    <row r="63" spans="11:18" ht="31.5" customHeight="1" thickBot="1" x14ac:dyDescent="0.3">
      <c r="K63" s="38" t="s">
        <v>60</v>
      </c>
      <c r="L63" s="39">
        <f>P28</f>
        <v>39</v>
      </c>
    </row>
    <row r="64" spans="11:18" ht="43.5" thickBot="1" x14ac:dyDescent="0.3">
      <c r="K64" s="38" t="s">
        <v>64</v>
      </c>
      <c r="L64" s="39">
        <f>P29</f>
        <v>10</v>
      </c>
    </row>
    <row r="65" spans="11:12" x14ac:dyDescent="0.25">
      <c r="K65" s="40" t="s">
        <v>32</v>
      </c>
      <c r="L65" s="4" t="s">
        <v>32</v>
      </c>
    </row>
    <row r="66" spans="11:12" x14ac:dyDescent="0.25">
      <c r="K66" s="40" t="s">
        <v>32</v>
      </c>
      <c r="L66" s="4" t="s">
        <v>32</v>
      </c>
    </row>
  </sheetData>
  <mergeCells count="80">
    <mergeCell ref="B40:C40"/>
    <mergeCell ref="E40:F40"/>
    <mergeCell ref="O43:Q43"/>
    <mergeCell ref="I31:J31"/>
    <mergeCell ref="B30:D30"/>
    <mergeCell ref="I30:J30"/>
    <mergeCell ref="E31:F31"/>
    <mergeCell ref="G31:H31"/>
    <mergeCell ref="B38:C38"/>
    <mergeCell ref="E38:F38"/>
    <mergeCell ref="B34:F34"/>
    <mergeCell ref="K34:M34"/>
    <mergeCell ref="B35:C35"/>
    <mergeCell ref="E35:F35"/>
    <mergeCell ref="B39:C39"/>
    <mergeCell ref="E39:F39"/>
    <mergeCell ref="B22:D22"/>
    <mergeCell ref="I22:J22"/>
    <mergeCell ref="B29:D29"/>
    <mergeCell ref="B18:D18"/>
    <mergeCell ref="B26:D26"/>
    <mergeCell ref="I26:J26"/>
    <mergeCell ref="B19:D19"/>
    <mergeCell ref="I19:J19"/>
    <mergeCell ref="B21:D21"/>
    <mergeCell ref="I21:J21"/>
    <mergeCell ref="I18:J18"/>
    <mergeCell ref="B20:D20"/>
    <mergeCell ref="I20:J20"/>
    <mergeCell ref="B27:D27"/>
    <mergeCell ref="I27:J27"/>
    <mergeCell ref="B28:D28"/>
    <mergeCell ref="B31:D31"/>
    <mergeCell ref="B25:D25"/>
    <mergeCell ref="I25:J25"/>
    <mergeCell ref="I29:J29"/>
    <mergeCell ref="B23:D23"/>
    <mergeCell ref="I23:J23"/>
    <mergeCell ref="I28:J28"/>
    <mergeCell ref="B24:D24"/>
    <mergeCell ref="I24:J24"/>
    <mergeCell ref="B36:C36"/>
    <mergeCell ref="E36:F36"/>
    <mergeCell ref="B37:C37"/>
    <mergeCell ref="E37:F37"/>
    <mergeCell ref="B2:P2"/>
    <mergeCell ref="B6:D8"/>
    <mergeCell ref="E6:H6"/>
    <mergeCell ref="I6:J8"/>
    <mergeCell ref="K6:K8"/>
    <mergeCell ref="L6:L8"/>
    <mergeCell ref="M6:M8"/>
    <mergeCell ref="N6:N8"/>
    <mergeCell ref="O6:O8"/>
    <mergeCell ref="P6:P8"/>
    <mergeCell ref="E7:F7"/>
    <mergeCell ref="G7:H7"/>
    <mergeCell ref="B3:P3"/>
    <mergeCell ref="B4:P4"/>
    <mergeCell ref="B5:D5"/>
    <mergeCell ref="E5:H5"/>
    <mergeCell ref="B11:D11"/>
    <mergeCell ref="I11:J11"/>
    <mergeCell ref="B9:D9"/>
    <mergeCell ref="I9:J9"/>
    <mergeCell ref="I5:J5"/>
    <mergeCell ref="B10:D10"/>
    <mergeCell ref="I10:J10"/>
    <mergeCell ref="B12:D12"/>
    <mergeCell ref="I12:J12"/>
    <mergeCell ref="B13:D13"/>
    <mergeCell ref="I13:J13"/>
    <mergeCell ref="B14:D14"/>
    <mergeCell ref="I14:J14"/>
    <mergeCell ref="B15:D15"/>
    <mergeCell ref="I15:J15"/>
    <mergeCell ref="B16:D16"/>
    <mergeCell ref="I16:J16"/>
    <mergeCell ref="B17:D17"/>
    <mergeCell ref="I17:J17"/>
  </mergeCells>
  <printOptions horizontalCentered="1" verticalCentered="1"/>
  <pageMargins left="3.937007874015748E-2" right="3.937007874015748E-2" top="0.15748031496062992" bottom="0.15748031496062992" header="0" footer="0"/>
  <pageSetup paperSize="13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6"/>
  <sheetViews>
    <sheetView tabSelected="1" workbookViewId="0"/>
  </sheetViews>
  <sheetFormatPr baseColWidth="10" defaultColWidth="11.42578125" defaultRowHeight="15" x14ac:dyDescent="0.25"/>
  <cols>
    <col min="1" max="1" width="3" style="1" customWidth="1"/>
    <col min="2" max="3" width="11.42578125" style="1"/>
    <col min="4" max="4" width="11.42578125" style="1" customWidth="1"/>
    <col min="5" max="8" width="6" style="1" customWidth="1"/>
    <col min="9" max="9" width="11.42578125" style="1"/>
    <col min="10" max="10" width="18.28515625" style="1" customWidth="1"/>
    <col min="11" max="11" width="27.140625" style="1" customWidth="1"/>
    <col min="12" max="12" width="15" style="1" customWidth="1"/>
    <col min="13" max="16384" width="11.42578125" style="1"/>
  </cols>
  <sheetData>
    <row r="1" spans="2:16" ht="15.75" thickBot="1" x14ac:dyDescent="0.3"/>
    <row r="2" spans="2:16" x14ac:dyDescent="0.25"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2:16" x14ac:dyDescent="0.25">
      <c r="B3" s="70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2:16" x14ac:dyDescent="0.25">
      <c r="B4" s="70" t="s">
        <v>73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</row>
    <row r="5" spans="2:16" ht="15.75" thickBot="1" x14ac:dyDescent="0.3">
      <c r="B5" s="73"/>
      <c r="C5" s="74"/>
      <c r="D5" s="74"/>
      <c r="E5" s="74"/>
      <c r="F5" s="74"/>
      <c r="G5" s="74"/>
      <c r="H5" s="74"/>
      <c r="I5" s="74"/>
      <c r="J5" s="74"/>
      <c r="K5" s="2"/>
      <c r="L5" s="2"/>
      <c r="M5" s="2"/>
      <c r="N5" s="2"/>
      <c r="O5" s="2"/>
      <c r="P5" s="3"/>
    </row>
    <row r="6" spans="2:16" s="4" customFormat="1" ht="16.5" thickTop="1" thickBot="1" x14ac:dyDescent="0.3">
      <c r="B6" s="85" t="s">
        <v>1</v>
      </c>
      <c r="C6" s="85"/>
      <c r="D6" s="85"/>
      <c r="E6" s="88" t="s">
        <v>2</v>
      </c>
      <c r="F6" s="89"/>
      <c r="G6" s="89"/>
      <c r="H6" s="90"/>
      <c r="I6" s="85" t="s">
        <v>3</v>
      </c>
      <c r="J6" s="85"/>
      <c r="K6" s="91" t="s">
        <v>4</v>
      </c>
      <c r="L6" s="91" t="s">
        <v>5</v>
      </c>
      <c r="M6" s="85" t="s">
        <v>6</v>
      </c>
      <c r="N6" s="85" t="s">
        <v>7</v>
      </c>
      <c r="O6" s="91" t="s">
        <v>8</v>
      </c>
      <c r="P6" s="85" t="s">
        <v>9</v>
      </c>
    </row>
    <row r="7" spans="2:16" s="4" customFormat="1" ht="15.75" thickBot="1" x14ac:dyDescent="0.3">
      <c r="B7" s="86"/>
      <c r="C7" s="86"/>
      <c r="D7" s="86"/>
      <c r="E7" s="93" t="s">
        <v>10</v>
      </c>
      <c r="F7" s="94"/>
      <c r="G7" s="93" t="s">
        <v>11</v>
      </c>
      <c r="H7" s="94"/>
      <c r="I7" s="86"/>
      <c r="J7" s="86"/>
      <c r="K7" s="92"/>
      <c r="L7" s="92"/>
      <c r="M7" s="86"/>
      <c r="N7" s="86"/>
      <c r="O7" s="92"/>
      <c r="P7" s="86"/>
    </row>
    <row r="8" spans="2:16" ht="15.75" thickBot="1" x14ac:dyDescent="0.3">
      <c r="B8" s="87"/>
      <c r="C8" s="87"/>
      <c r="D8" s="87"/>
      <c r="E8" s="61" t="s">
        <v>12</v>
      </c>
      <c r="F8" s="61" t="s">
        <v>13</v>
      </c>
      <c r="G8" s="61" t="s">
        <v>14</v>
      </c>
      <c r="H8" s="61" t="s">
        <v>15</v>
      </c>
      <c r="I8" s="87"/>
      <c r="J8" s="87"/>
      <c r="K8" s="86"/>
      <c r="L8" s="86"/>
      <c r="M8" s="87"/>
      <c r="N8" s="87"/>
      <c r="O8" s="86"/>
      <c r="P8" s="87"/>
    </row>
    <row r="9" spans="2:16" ht="39.75" customHeight="1" thickBot="1" x14ac:dyDescent="0.3">
      <c r="B9" s="75" t="s">
        <v>16</v>
      </c>
      <c r="C9" s="76"/>
      <c r="D9" s="77"/>
      <c r="E9" s="6">
        <v>0</v>
      </c>
      <c r="F9" s="60">
        <v>0</v>
      </c>
      <c r="G9" s="8">
        <v>4</v>
      </c>
      <c r="H9" s="8">
        <v>22</v>
      </c>
      <c r="I9" s="65" t="s">
        <v>45</v>
      </c>
      <c r="J9" s="66"/>
      <c r="K9" s="60" t="s">
        <v>43</v>
      </c>
      <c r="L9" s="60" t="s">
        <v>57</v>
      </c>
      <c r="M9" s="8">
        <f>SUM(E9:H9)</f>
        <v>26</v>
      </c>
      <c r="N9" s="8" t="s">
        <v>17</v>
      </c>
      <c r="O9" s="8">
        <f>SUM(E9:H9)</f>
        <v>26</v>
      </c>
      <c r="P9" s="8">
        <f>SUM(E9+F9+G9+H9)</f>
        <v>26</v>
      </c>
    </row>
    <row r="10" spans="2:16" ht="32.25" customHeight="1" thickBot="1" x14ac:dyDescent="0.3">
      <c r="B10" s="62" t="s">
        <v>18</v>
      </c>
      <c r="C10" s="63"/>
      <c r="D10" s="64"/>
      <c r="E10" s="6">
        <v>0</v>
      </c>
      <c r="F10" s="60">
        <v>0</v>
      </c>
      <c r="G10" s="8">
        <v>2</v>
      </c>
      <c r="H10" s="8">
        <v>10</v>
      </c>
      <c r="I10" s="78" t="s">
        <v>48</v>
      </c>
      <c r="J10" s="79"/>
      <c r="K10" s="60" t="s">
        <v>36</v>
      </c>
      <c r="L10" s="60" t="s">
        <v>57</v>
      </c>
      <c r="M10" s="8">
        <f>SUM(E10:H10)</f>
        <v>12</v>
      </c>
      <c r="N10" s="8" t="s">
        <v>17</v>
      </c>
      <c r="O10" s="8">
        <f t="shared" ref="O10:O25" si="0">SUM(E10:H10)</f>
        <v>12</v>
      </c>
      <c r="P10" s="8">
        <f>SUM(E10+F10+G10+H10)</f>
        <v>12</v>
      </c>
    </row>
    <row r="11" spans="2:16" ht="54.75" customHeight="1" thickBot="1" x14ac:dyDescent="0.3">
      <c r="B11" s="114" t="s">
        <v>75</v>
      </c>
      <c r="C11" s="115"/>
      <c r="D11" s="116"/>
      <c r="E11" s="6">
        <v>0</v>
      </c>
      <c r="F11" s="60">
        <v>0</v>
      </c>
      <c r="G11" s="8">
        <v>0</v>
      </c>
      <c r="H11" s="8">
        <v>0</v>
      </c>
      <c r="I11" s="65" t="s">
        <v>45</v>
      </c>
      <c r="J11" s="66"/>
      <c r="K11" s="60" t="s">
        <v>43</v>
      </c>
      <c r="L11" s="60" t="s">
        <v>57</v>
      </c>
      <c r="M11" s="8">
        <f>SUM(E11:H11)</f>
        <v>0</v>
      </c>
      <c r="N11" s="8" t="s">
        <v>17</v>
      </c>
      <c r="O11" s="8">
        <f>SUM(E11:H11)</f>
        <v>0</v>
      </c>
      <c r="P11" s="8">
        <f>SUM(E11+F11+G11+H11)</f>
        <v>0</v>
      </c>
    </row>
    <row r="12" spans="2:16" ht="73.5" customHeight="1" thickBot="1" x14ac:dyDescent="0.3">
      <c r="B12" s="114" t="s">
        <v>61</v>
      </c>
      <c r="C12" s="115"/>
      <c r="D12" s="116"/>
      <c r="E12" s="6">
        <v>0</v>
      </c>
      <c r="F12" s="60">
        <v>0</v>
      </c>
      <c r="G12" s="8">
        <v>1</v>
      </c>
      <c r="H12" s="8">
        <v>1</v>
      </c>
      <c r="I12" s="65" t="s">
        <v>45</v>
      </c>
      <c r="J12" s="66"/>
      <c r="K12" s="60" t="s">
        <v>43</v>
      </c>
      <c r="L12" s="60" t="s">
        <v>57</v>
      </c>
      <c r="M12" s="8">
        <f t="shared" ref="M12:M18" si="1">SUM(E12:H12)</f>
        <v>2</v>
      </c>
      <c r="N12" s="8" t="s">
        <v>17</v>
      </c>
      <c r="O12" s="8">
        <f t="shared" si="0"/>
        <v>2</v>
      </c>
      <c r="P12" s="8">
        <f t="shared" ref="P12:P25" si="2">E12+F12+G12+H12</f>
        <v>2</v>
      </c>
    </row>
    <row r="13" spans="2:16" ht="42.75" customHeight="1" thickBot="1" x14ac:dyDescent="0.3">
      <c r="B13" s="62" t="s">
        <v>40</v>
      </c>
      <c r="C13" s="63"/>
      <c r="D13" s="64"/>
      <c r="E13" s="6">
        <v>0</v>
      </c>
      <c r="F13" s="60">
        <v>0</v>
      </c>
      <c r="G13" s="8">
        <v>0</v>
      </c>
      <c r="H13" s="8">
        <v>0</v>
      </c>
      <c r="I13" s="65" t="s">
        <v>45</v>
      </c>
      <c r="J13" s="66"/>
      <c r="K13" s="60" t="s">
        <v>43</v>
      </c>
      <c r="L13" s="60" t="s">
        <v>57</v>
      </c>
      <c r="M13" s="8">
        <f t="shared" si="1"/>
        <v>0</v>
      </c>
      <c r="N13" s="8" t="s">
        <v>17</v>
      </c>
      <c r="O13" s="8">
        <f t="shared" si="0"/>
        <v>0</v>
      </c>
      <c r="P13" s="8">
        <f t="shared" si="2"/>
        <v>0</v>
      </c>
    </row>
    <row r="14" spans="2:16" ht="42.75" customHeight="1" thickBot="1" x14ac:dyDescent="0.3">
      <c r="B14" s="62" t="s">
        <v>69</v>
      </c>
      <c r="C14" s="63"/>
      <c r="D14" s="64"/>
      <c r="E14" s="6">
        <v>0</v>
      </c>
      <c r="F14" s="60">
        <v>1</v>
      </c>
      <c r="G14" s="8">
        <v>0</v>
      </c>
      <c r="H14" s="8">
        <v>3</v>
      </c>
      <c r="I14" s="65" t="s">
        <v>45</v>
      </c>
      <c r="J14" s="66"/>
      <c r="K14" s="60" t="s">
        <v>43</v>
      </c>
      <c r="L14" s="60" t="s">
        <v>57</v>
      </c>
      <c r="M14" s="8">
        <f t="shared" si="1"/>
        <v>4</v>
      </c>
      <c r="N14" s="8" t="s">
        <v>17</v>
      </c>
      <c r="O14" s="8">
        <f t="shared" si="0"/>
        <v>4</v>
      </c>
      <c r="P14" s="8">
        <f t="shared" si="2"/>
        <v>4</v>
      </c>
    </row>
    <row r="15" spans="2:16" ht="42.75" customHeight="1" thickBot="1" x14ac:dyDescent="0.3">
      <c r="B15" s="62" t="s">
        <v>47</v>
      </c>
      <c r="C15" s="63"/>
      <c r="D15" s="64"/>
      <c r="E15" s="6">
        <v>0</v>
      </c>
      <c r="F15" s="60">
        <v>0</v>
      </c>
      <c r="G15" s="8">
        <v>0</v>
      </c>
      <c r="H15" s="8">
        <v>10</v>
      </c>
      <c r="I15" s="65" t="s">
        <v>45</v>
      </c>
      <c r="J15" s="66"/>
      <c r="K15" s="60" t="s">
        <v>43</v>
      </c>
      <c r="L15" s="60" t="s">
        <v>57</v>
      </c>
      <c r="M15" s="8">
        <f t="shared" si="1"/>
        <v>10</v>
      </c>
      <c r="N15" s="8" t="s">
        <v>17</v>
      </c>
      <c r="O15" s="8">
        <f t="shared" si="0"/>
        <v>10</v>
      </c>
      <c r="P15" s="8">
        <f t="shared" si="2"/>
        <v>10</v>
      </c>
    </row>
    <row r="16" spans="2:16" ht="42.75" customHeight="1" thickBot="1" x14ac:dyDescent="0.3">
      <c r="B16" s="67" t="s">
        <v>33</v>
      </c>
      <c r="C16" s="68"/>
      <c r="D16" s="69"/>
      <c r="E16" s="6">
        <v>1</v>
      </c>
      <c r="F16" s="60">
        <v>1</v>
      </c>
      <c r="G16" s="8">
        <v>0</v>
      </c>
      <c r="H16" s="8">
        <v>1</v>
      </c>
      <c r="I16" s="65" t="s">
        <v>45</v>
      </c>
      <c r="J16" s="66"/>
      <c r="K16" s="60" t="s">
        <v>43</v>
      </c>
      <c r="L16" s="60" t="s">
        <v>57</v>
      </c>
      <c r="M16" s="8">
        <f t="shared" si="1"/>
        <v>3</v>
      </c>
      <c r="N16" s="8" t="s">
        <v>17</v>
      </c>
      <c r="O16" s="8">
        <f t="shared" si="0"/>
        <v>3</v>
      </c>
      <c r="P16" s="8">
        <f t="shared" si="2"/>
        <v>3</v>
      </c>
    </row>
    <row r="17" spans="2:16" ht="42.75" customHeight="1" thickBot="1" x14ac:dyDescent="0.3">
      <c r="B17" s="67" t="s">
        <v>46</v>
      </c>
      <c r="C17" s="68"/>
      <c r="D17" s="69"/>
      <c r="E17" s="6">
        <v>0</v>
      </c>
      <c r="F17" s="60">
        <v>0</v>
      </c>
      <c r="G17" s="8">
        <v>3</v>
      </c>
      <c r="H17" s="8">
        <v>16</v>
      </c>
      <c r="I17" s="65" t="s">
        <v>45</v>
      </c>
      <c r="J17" s="66"/>
      <c r="K17" s="60" t="s">
        <v>43</v>
      </c>
      <c r="L17" s="60" t="s">
        <v>57</v>
      </c>
      <c r="M17" s="8">
        <f t="shared" si="1"/>
        <v>19</v>
      </c>
      <c r="N17" s="8" t="s">
        <v>17</v>
      </c>
      <c r="O17" s="8">
        <f t="shared" si="0"/>
        <v>19</v>
      </c>
      <c r="P17" s="8">
        <f t="shared" si="2"/>
        <v>19</v>
      </c>
    </row>
    <row r="18" spans="2:16" ht="42.75" customHeight="1" thickBot="1" x14ac:dyDescent="0.3">
      <c r="B18" s="67" t="s">
        <v>68</v>
      </c>
      <c r="C18" s="68"/>
      <c r="D18" s="69"/>
      <c r="E18" s="60">
        <v>0</v>
      </c>
      <c r="F18" s="60">
        <v>0</v>
      </c>
      <c r="G18" s="8">
        <v>0</v>
      </c>
      <c r="H18" s="8">
        <v>1</v>
      </c>
      <c r="I18" s="65" t="s">
        <v>45</v>
      </c>
      <c r="J18" s="66"/>
      <c r="K18" s="60" t="s">
        <v>43</v>
      </c>
      <c r="L18" s="60" t="s">
        <v>57</v>
      </c>
      <c r="M18" s="8">
        <f t="shared" si="1"/>
        <v>1</v>
      </c>
      <c r="N18" s="8" t="s">
        <v>17</v>
      </c>
      <c r="O18" s="8">
        <f>SUM(E18:H18)</f>
        <v>1</v>
      </c>
      <c r="P18" s="8">
        <f>E18+F18+G18+H18</f>
        <v>1</v>
      </c>
    </row>
    <row r="19" spans="2:16" ht="42.75" customHeight="1" thickBot="1" x14ac:dyDescent="0.3">
      <c r="B19" s="67" t="s">
        <v>56</v>
      </c>
      <c r="C19" s="68"/>
      <c r="D19" s="69"/>
      <c r="E19" s="60">
        <v>2</v>
      </c>
      <c r="F19" s="60">
        <v>0</v>
      </c>
      <c r="G19" s="8">
        <v>4</v>
      </c>
      <c r="H19" s="8">
        <v>10</v>
      </c>
      <c r="I19" s="65" t="s">
        <v>45</v>
      </c>
      <c r="J19" s="66"/>
      <c r="K19" s="60" t="s">
        <v>43</v>
      </c>
      <c r="L19" s="60" t="s">
        <v>57</v>
      </c>
      <c r="M19" s="8">
        <f>SUM(E19:H19)</f>
        <v>16</v>
      </c>
      <c r="N19" s="8" t="s">
        <v>17</v>
      </c>
      <c r="O19" s="8">
        <f>SUM(E19:H19)</f>
        <v>16</v>
      </c>
      <c r="P19" s="8">
        <f>E19+F19+G19+H19</f>
        <v>16</v>
      </c>
    </row>
    <row r="20" spans="2:16" ht="42.75" customHeight="1" thickBot="1" x14ac:dyDescent="0.3">
      <c r="B20" s="67" t="s">
        <v>34</v>
      </c>
      <c r="C20" s="68"/>
      <c r="D20" s="69"/>
      <c r="E20" s="60">
        <v>0</v>
      </c>
      <c r="F20" s="60">
        <v>0</v>
      </c>
      <c r="G20" s="9">
        <v>4</v>
      </c>
      <c r="H20" s="8">
        <v>3</v>
      </c>
      <c r="I20" s="65" t="s">
        <v>45</v>
      </c>
      <c r="J20" s="66"/>
      <c r="K20" s="60" t="s">
        <v>43</v>
      </c>
      <c r="L20" s="60" t="s">
        <v>57</v>
      </c>
      <c r="M20" s="8">
        <f>SUM(E20:H20)</f>
        <v>7</v>
      </c>
      <c r="N20" s="8" t="s">
        <v>17</v>
      </c>
      <c r="O20" s="8">
        <f t="shared" si="0"/>
        <v>7</v>
      </c>
      <c r="P20" s="8">
        <f t="shared" si="2"/>
        <v>7</v>
      </c>
    </row>
    <row r="21" spans="2:16" ht="42.75" customHeight="1" thickBot="1" x14ac:dyDescent="0.3">
      <c r="B21" s="96" t="s">
        <v>20</v>
      </c>
      <c r="C21" s="97"/>
      <c r="D21" s="98"/>
      <c r="E21" s="60">
        <v>0</v>
      </c>
      <c r="F21" s="60">
        <v>0</v>
      </c>
      <c r="G21" s="8">
        <v>4</v>
      </c>
      <c r="H21" s="8">
        <v>20</v>
      </c>
      <c r="I21" s="65" t="s">
        <v>45</v>
      </c>
      <c r="J21" s="66"/>
      <c r="K21" s="60" t="s">
        <v>43</v>
      </c>
      <c r="L21" s="60" t="s">
        <v>57</v>
      </c>
      <c r="M21" s="8">
        <f>SUM(E21:H21)</f>
        <v>24</v>
      </c>
      <c r="N21" s="8" t="s">
        <v>17</v>
      </c>
      <c r="O21" s="59">
        <f t="shared" si="0"/>
        <v>24</v>
      </c>
      <c r="P21" s="8">
        <f t="shared" si="2"/>
        <v>24</v>
      </c>
    </row>
    <row r="22" spans="2:16" ht="66" customHeight="1" thickBot="1" x14ac:dyDescent="0.3">
      <c r="B22" s="96" t="s">
        <v>71</v>
      </c>
      <c r="C22" s="97"/>
      <c r="D22" s="98"/>
      <c r="E22" s="60">
        <v>0</v>
      </c>
      <c r="F22" s="60">
        <v>0</v>
      </c>
      <c r="G22" s="8">
        <v>0</v>
      </c>
      <c r="H22" s="8">
        <v>33</v>
      </c>
      <c r="I22" s="65" t="s">
        <v>45</v>
      </c>
      <c r="J22" s="66"/>
      <c r="K22" s="60" t="s">
        <v>43</v>
      </c>
      <c r="L22" s="60" t="s">
        <v>57</v>
      </c>
      <c r="M22" s="8">
        <f>SUM(E22:H22)</f>
        <v>33</v>
      </c>
      <c r="N22" s="8" t="s">
        <v>17</v>
      </c>
      <c r="O22" s="59">
        <f t="shared" si="0"/>
        <v>33</v>
      </c>
      <c r="P22" s="8">
        <f t="shared" si="2"/>
        <v>33</v>
      </c>
    </row>
    <row r="23" spans="2:16" ht="59.25" customHeight="1" thickBot="1" x14ac:dyDescent="0.3">
      <c r="B23" s="75" t="s">
        <v>67</v>
      </c>
      <c r="C23" s="76"/>
      <c r="D23" s="77"/>
      <c r="E23" s="11">
        <v>0</v>
      </c>
      <c r="F23" s="11">
        <v>0</v>
      </c>
      <c r="G23" s="12">
        <v>0</v>
      </c>
      <c r="H23" s="12">
        <v>31</v>
      </c>
      <c r="I23" s="65" t="s">
        <v>45</v>
      </c>
      <c r="J23" s="66"/>
      <c r="K23" s="60" t="s">
        <v>43</v>
      </c>
      <c r="L23" s="60" t="s">
        <v>57</v>
      </c>
      <c r="M23" s="12">
        <f t="shared" ref="M23:M25" si="3">SUM(E23:H23)</f>
        <v>31</v>
      </c>
      <c r="N23" s="12" t="s">
        <v>17</v>
      </c>
      <c r="O23" s="13">
        <f t="shared" si="0"/>
        <v>31</v>
      </c>
      <c r="P23" s="8">
        <f t="shared" si="2"/>
        <v>31</v>
      </c>
    </row>
    <row r="24" spans="2:16" ht="47.25" customHeight="1" thickBot="1" x14ac:dyDescent="0.3">
      <c r="B24" s="75" t="s">
        <v>74</v>
      </c>
      <c r="C24" s="76"/>
      <c r="D24" s="77"/>
      <c r="E24" s="11"/>
      <c r="F24" s="11"/>
      <c r="G24" s="12">
        <v>2</v>
      </c>
      <c r="H24" s="12">
        <v>19</v>
      </c>
      <c r="I24" s="65" t="s">
        <v>45</v>
      </c>
      <c r="J24" s="66"/>
      <c r="K24" s="60" t="s">
        <v>43</v>
      </c>
      <c r="L24" s="60" t="s">
        <v>57</v>
      </c>
      <c r="M24" s="12">
        <f>SUM(E24:H24)</f>
        <v>21</v>
      </c>
      <c r="N24" s="12" t="s">
        <v>17</v>
      </c>
      <c r="O24" s="13">
        <f>SUM(E24:H24)</f>
        <v>21</v>
      </c>
      <c r="P24" s="8">
        <f t="shared" si="2"/>
        <v>21</v>
      </c>
    </row>
    <row r="25" spans="2:16" ht="52.5" customHeight="1" thickBot="1" x14ac:dyDescent="0.3">
      <c r="B25" s="96" t="s">
        <v>76</v>
      </c>
      <c r="C25" s="97"/>
      <c r="D25" s="98"/>
      <c r="E25" s="11">
        <v>0</v>
      </c>
      <c r="F25" s="11">
        <v>0</v>
      </c>
      <c r="G25" s="12">
        <v>37</v>
      </c>
      <c r="H25" s="12">
        <v>0</v>
      </c>
      <c r="I25" s="78" t="s">
        <v>49</v>
      </c>
      <c r="J25" s="79"/>
      <c r="K25" s="60" t="s">
        <v>36</v>
      </c>
      <c r="L25" s="60" t="s">
        <v>57</v>
      </c>
      <c r="M25" s="12">
        <f t="shared" si="3"/>
        <v>37</v>
      </c>
      <c r="N25" s="12" t="s">
        <v>17</v>
      </c>
      <c r="O25" s="13">
        <f t="shared" si="0"/>
        <v>37</v>
      </c>
      <c r="P25" s="8">
        <f t="shared" si="2"/>
        <v>37</v>
      </c>
    </row>
    <row r="26" spans="2:16" ht="32.25" customHeight="1" thickBot="1" x14ac:dyDescent="0.3">
      <c r="B26" s="99" t="s">
        <v>38</v>
      </c>
      <c r="C26" s="100"/>
      <c r="D26" s="101"/>
      <c r="E26" s="11">
        <v>0</v>
      </c>
      <c r="F26" s="11">
        <v>0</v>
      </c>
      <c r="G26" s="12">
        <v>0</v>
      </c>
      <c r="H26" s="12">
        <v>0</v>
      </c>
      <c r="I26" s="78" t="s">
        <v>44</v>
      </c>
      <c r="J26" s="79"/>
      <c r="K26" s="60" t="s">
        <v>44</v>
      </c>
      <c r="L26" s="60" t="s">
        <v>57</v>
      </c>
      <c r="M26" s="12">
        <f>SUM(E26:H26)</f>
        <v>0</v>
      </c>
      <c r="N26" s="12" t="s">
        <v>17</v>
      </c>
      <c r="O26" s="13">
        <f>SUM(E26:H26)</f>
        <v>0</v>
      </c>
      <c r="P26" s="8">
        <f>E26+F26+G26+H26</f>
        <v>0</v>
      </c>
    </row>
    <row r="27" spans="2:16" ht="43.5" customHeight="1" thickTop="1" thickBot="1" x14ac:dyDescent="0.3">
      <c r="B27" s="102" t="s">
        <v>59</v>
      </c>
      <c r="C27" s="103"/>
      <c r="D27" s="104"/>
      <c r="E27" s="11">
        <v>0</v>
      </c>
      <c r="F27" s="11">
        <v>0</v>
      </c>
      <c r="G27" s="12">
        <v>0</v>
      </c>
      <c r="H27" s="12">
        <v>1</v>
      </c>
      <c r="I27" s="78" t="s">
        <v>44</v>
      </c>
      <c r="J27" s="79"/>
      <c r="K27" s="60" t="s">
        <v>44</v>
      </c>
      <c r="L27" s="60" t="s">
        <v>57</v>
      </c>
      <c r="M27" s="12">
        <f>SUM(E27:H27)</f>
        <v>1</v>
      </c>
      <c r="N27" s="12" t="s">
        <v>17</v>
      </c>
      <c r="O27" s="13">
        <f>SUM(E27:H27)</f>
        <v>1</v>
      </c>
      <c r="P27" s="8">
        <f>E27+F27+G27+H27</f>
        <v>1</v>
      </c>
    </row>
    <row r="28" spans="2:16" ht="34.5" customHeight="1" thickTop="1" thickBot="1" x14ac:dyDescent="0.3">
      <c r="B28" s="99" t="s">
        <v>58</v>
      </c>
      <c r="C28" s="100"/>
      <c r="D28" s="101"/>
      <c r="E28" s="11">
        <v>0</v>
      </c>
      <c r="F28" s="11">
        <v>0</v>
      </c>
      <c r="G28" s="12">
        <v>20</v>
      </c>
      <c r="H28" s="12">
        <v>46</v>
      </c>
      <c r="I28" s="78" t="s">
        <v>44</v>
      </c>
      <c r="J28" s="79"/>
      <c r="K28" s="60" t="s">
        <v>44</v>
      </c>
      <c r="L28" s="60" t="s">
        <v>51</v>
      </c>
      <c r="M28" s="12">
        <f>SUM(E28:H28)</f>
        <v>66</v>
      </c>
      <c r="N28" s="12" t="s">
        <v>17</v>
      </c>
      <c r="O28" s="13">
        <f>SUM(E28:H28)</f>
        <v>66</v>
      </c>
      <c r="P28" s="8">
        <f>E28+F28+G28+H28</f>
        <v>66</v>
      </c>
    </row>
    <row r="29" spans="2:16" ht="32.25" customHeight="1" thickTop="1" thickBot="1" x14ac:dyDescent="0.3">
      <c r="B29" s="99" t="s">
        <v>63</v>
      </c>
      <c r="C29" s="100"/>
      <c r="D29" s="101"/>
      <c r="E29" s="11">
        <v>0</v>
      </c>
      <c r="F29" s="11">
        <v>1</v>
      </c>
      <c r="G29" s="12">
        <v>18</v>
      </c>
      <c r="H29" s="12">
        <v>2</v>
      </c>
      <c r="I29" s="78" t="s">
        <v>44</v>
      </c>
      <c r="J29" s="79"/>
      <c r="K29" s="60" t="s">
        <v>44</v>
      </c>
      <c r="L29" s="60" t="s">
        <v>51</v>
      </c>
      <c r="M29" s="12">
        <f>SUM(E29:H29)</f>
        <v>21</v>
      </c>
      <c r="N29" s="12" t="s">
        <v>17</v>
      </c>
      <c r="O29" s="13">
        <f>SUM(E29:H29)</f>
        <v>21</v>
      </c>
      <c r="P29" s="8">
        <f>E29+F29+G29+H29</f>
        <v>21</v>
      </c>
    </row>
    <row r="30" spans="2:16" ht="16.5" thickTop="1" thickBot="1" x14ac:dyDescent="0.3">
      <c r="B30" s="106" t="s">
        <v>21</v>
      </c>
      <c r="C30" s="107"/>
      <c r="D30" s="108"/>
      <c r="E30" s="14">
        <f>SUM(E9:E29)</f>
        <v>3</v>
      </c>
      <c r="F30" s="14">
        <f>SUM(F9:F29)</f>
        <v>3</v>
      </c>
      <c r="G30" s="14">
        <f>SUM(G9:G29)</f>
        <v>99</v>
      </c>
      <c r="H30" s="14">
        <f>SUM(H9:H29)</f>
        <v>229</v>
      </c>
      <c r="I30" s="109"/>
      <c r="J30" s="110"/>
      <c r="K30" s="55"/>
      <c r="L30" s="55"/>
      <c r="M30" s="16"/>
      <c r="N30" s="14">
        <f>SUM(E30:H30)</f>
        <v>334</v>
      </c>
      <c r="O30" s="17">
        <v>0</v>
      </c>
      <c r="P30" s="18">
        <f>SUM(P9:P29)</f>
        <v>334</v>
      </c>
    </row>
    <row r="31" spans="2:16" x14ac:dyDescent="0.25">
      <c r="B31" s="95"/>
      <c r="C31" s="95"/>
      <c r="D31" s="95"/>
      <c r="E31" s="95"/>
      <c r="F31" s="95"/>
      <c r="G31" s="111"/>
      <c r="H31" s="111"/>
      <c r="I31" s="95"/>
      <c r="J31" s="95"/>
      <c r="K31" s="54"/>
      <c r="L31" s="54"/>
    </row>
    <row r="32" spans="2:16" x14ac:dyDescent="0.25">
      <c r="B32" s="54"/>
      <c r="C32" s="54"/>
      <c r="D32" s="54"/>
      <c r="E32" s="54"/>
      <c r="F32" s="54"/>
      <c r="G32" s="56"/>
      <c r="H32" s="56"/>
      <c r="I32" s="54"/>
      <c r="J32" s="54"/>
      <c r="K32" s="54"/>
      <c r="L32" s="54"/>
    </row>
    <row r="33" spans="2:18" ht="15.75" customHeight="1" thickBot="1" x14ac:dyDescent="0.3"/>
    <row r="34" spans="2:18" ht="16.5" thickTop="1" thickBot="1" x14ac:dyDescent="0.3">
      <c r="B34" s="112"/>
      <c r="C34" s="112"/>
      <c r="D34" s="112"/>
      <c r="E34" s="112"/>
      <c r="F34" s="112"/>
      <c r="G34" s="21"/>
      <c r="K34" s="113" t="s">
        <v>22</v>
      </c>
      <c r="L34" s="113"/>
      <c r="M34" s="113"/>
      <c r="N34" s="21"/>
    </row>
    <row r="35" spans="2:18" ht="16.5" thickTop="1" thickBot="1" x14ac:dyDescent="0.3">
      <c r="B35" s="112"/>
      <c r="C35" s="112"/>
      <c r="D35" s="57"/>
      <c r="E35" s="112"/>
      <c r="F35" s="112"/>
      <c r="K35" s="58" t="s">
        <v>23</v>
      </c>
      <c r="L35" s="58" t="s">
        <v>24</v>
      </c>
      <c r="M35" s="58" t="s">
        <v>25</v>
      </c>
    </row>
    <row r="36" spans="2:18" ht="16.5" thickTop="1" x14ac:dyDescent="0.3">
      <c r="B36" s="80"/>
      <c r="C36" s="80"/>
      <c r="D36" s="52"/>
      <c r="E36" s="81"/>
      <c r="F36" s="81"/>
      <c r="K36" s="25" t="s">
        <v>26</v>
      </c>
      <c r="L36" s="26">
        <f>E30*100/M40</f>
        <v>0.89820359281437123</v>
      </c>
      <c r="M36" s="26">
        <f>SUM(E9:E29)</f>
        <v>3</v>
      </c>
      <c r="N36" s="27"/>
    </row>
    <row r="37" spans="2:18" ht="15.75" x14ac:dyDescent="0.3">
      <c r="B37" s="80"/>
      <c r="C37" s="80"/>
      <c r="D37" s="52"/>
      <c r="E37" s="81"/>
      <c r="F37" s="81"/>
      <c r="K37" s="25" t="s">
        <v>27</v>
      </c>
      <c r="L37" s="28">
        <f>F30*100/M40</f>
        <v>0.89820359281437123</v>
      </c>
      <c r="M37" s="28">
        <f>SUM(F9:F29)</f>
        <v>3</v>
      </c>
      <c r="N37" s="27"/>
    </row>
    <row r="38" spans="2:18" ht="15.75" x14ac:dyDescent="0.3">
      <c r="B38" s="80"/>
      <c r="C38" s="80"/>
      <c r="D38" s="52"/>
      <c r="E38" s="81"/>
      <c r="F38" s="81"/>
      <c r="K38" s="25" t="s">
        <v>28</v>
      </c>
      <c r="L38" s="28">
        <f>G30*100/M40</f>
        <v>29.640718562874252</v>
      </c>
      <c r="M38" s="28">
        <f>SUM(G9:G29)</f>
        <v>99</v>
      </c>
      <c r="N38" s="27"/>
    </row>
    <row r="39" spans="2:18" ht="16.5" thickBot="1" x14ac:dyDescent="0.35">
      <c r="B39" s="80"/>
      <c r="C39" s="80"/>
      <c r="D39" s="52"/>
      <c r="E39" s="81"/>
      <c r="F39" s="81"/>
      <c r="K39" s="29" t="s">
        <v>29</v>
      </c>
      <c r="L39" s="30">
        <f>H30*100/M40</f>
        <v>68.562874251497007</v>
      </c>
      <c r="M39" s="30">
        <f>SUM(H9:H29)</f>
        <v>229</v>
      </c>
      <c r="N39" s="27"/>
    </row>
    <row r="40" spans="2:18" ht="16.5" thickTop="1" thickBot="1" x14ac:dyDescent="0.3">
      <c r="B40" s="80"/>
      <c r="C40" s="80"/>
      <c r="D40" s="52"/>
      <c r="E40" s="81"/>
      <c r="F40" s="81"/>
      <c r="K40" s="31" t="s">
        <v>30</v>
      </c>
      <c r="L40" s="31">
        <f>SUM(L36:L39)</f>
        <v>100</v>
      </c>
      <c r="M40" s="31">
        <f>SUM(M36:M39)</f>
        <v>334</v>
      </c>
    </row>
    <row r="41" spans="2:18" ht="15.75" thickTop="1" x14ac:dyDescent="0.25"/>
    <row r="42" spans="2:18" ht="15.75" thickBot="1" x14ac:dyDescent="0.3"/>
    <row r="43" spans="2:18" ht="15.75" thickBot="1" x14ac:dyDescent="0.3">
      <c r="K43" s="32" t="s">
        <v>31</v>
      </c>
      <c r="L43" s="33" t="s">
        <v>21</v>
      </c>
      <c r="O43" s="105"/>
      <c r="P43" s="105"/>
      <c r="Q43" s="105"/>
    </row>
    <row r="44" spans="2:18" ht="26.25" customHeight="1" thickBot="1" x14ac:dyDescent="0.3">
      <c r="K44" s="34" t="s">
        <v>16</v>
      </c>
      <c r="L44" s="35">
        <f t="shared" ref="L44:L62" si="4">P9</f>
        <v>26</v>
      </c>
      <c r="O44" s="53"/>
      <c r="P44" s="37"/>
      <c r="Q44" s="37"/>
      <c r="R44" s="37"/>
    </row>
    <row r="45" spans="2:18" ht="35.25" customHeight="1" thickBot="1" x14ac:dyDescent="0.3">
      <c r="K45" s="34" t="s">
        <v>18</v>
      </c>
      <c r="L45" s="35">
        <f t="shared" si="4"/>
        <v>12</v>
      </c>
      <c r="N45" s="1" t="s">
        <v>32</v>
      </c>
      <c r="O45" s="53"/>
      <c r="P45" s="37"/>
      <c r="Q45" s="37"/>
      <c r="R45" s="37"/>
    </row>
    <row r="46" spans="2:18" ht="69.75" customHeight="1" thickBot="1" x14ac:dyDescent="0.3">
      <c r="K46" s="34" t="s">
        <v>42</v>
      </c>
      <c r="L46" s="35">
        <f t="shared" si="4"/>
        <v>0</v>
      </c>
      <c r="O46" s="53"/>
      <c r="P46" s="37"/>
      <c r="Q46" s="37"/>
      <c r="R46" s="37"/>
    </row>
    <row r="47" spans="2:18" ht="48.75" customHeight="1" thickBot="1" x14ac:dyDescent="0.3">
      <c r="K47" s="34" t="s">
        <v>62</v>
      </c>
      <c r="L47" s="35">
        <f t="shared" si="4"/>
        <v>2</v>
      </c>
      <c r="O47" s="53"/>
      <c r="P47" s="37"/>
      <c r="Q47" s="37"/>
      <c r="R47" s="37"/>
    </row>
    <row r="48" spans="2:18" ht="27.75" customHeight="1" thickBot="1" x14ac:dyDescent="0.3">
      <c r="K48" s="34" t="s">
        <v>53</v>
      </c>
      <c r="L48" s="35">
        <f t="shared" si="4"/>
        <v>0</v>
      </c>
      <c r="O48" s="53"/>
      <c r="P48" s="37"/>
      <c r="Q48" s="37"/>
      <c r="R48" s="37"/>
    </row>
    <row r="49" spans="11:18" ht="42" customHeight="1" thickBot="1" x14ac:dyDescent="0.3">
      <c r="K49" s="34" t="s">
        <v>70</v>
      </c>
      <c r="L49" s="35">
        <f t="shared" si="4"/>
        <v>4</v>
      </c>
      <c r="O49" s="53"/>
      <c r="P49" s="37"/>
      <c r="Q49" s="37"/>
      <c r="R49" s="37"/>
    </row>
    <row r="50" spans="11:18" ht="45" customHeight="1" thickBot="1" x14ac:dyDescent="0.3">
      <c r="K50" s="34" t="s">
        <v>37</v>
      </c>
      <c r="L50" s="35">
        <f t="shared" si="4"/>
        <v>10</v>
      </c>
      <c r="O50" s="53"/>
      <c r="P50" s="37"/>
      <c r="Q50" s="37"/>
      <c r="R50" s="37"/>
    </row>
    <row r="51" spans="11:18" ht="31.5" customHeight="1" thickBot="1" x14ac:dyDescent="0.3">
      <c r="K51" s="38" t="s">
        <v>33</v>
      </c>
      <c r="L51" s="35">
        <f t="shared" si="4"/>
        <v>3</v>
      </c>
      <c r="O51" s="53"/>
      <c r="P51" s="37"/>
      <c r="Q51" s="37"/>
      <c r="R51" s="37"/>
    </row>
    <row r="52" spans="11:18" ht="39.75" customHeight="1" thickBot="1" x14ac:dyDescent="0.3">
      <c r="K52" s="34" t="s">
        <v>54</v>
      </c>
      <c r="L52" s="35">
        <f t="shared" si="4"/>
        <v>19</v>
      </c>
      <c r="O52" s="53"/>
      <c r="P52" s="37"/>
      <c r="Q52" s="37"/>
      <c r="R52" s="37"/>
    </row>
    <row r="53" spans="11:18" ht="30" customHeight="1" thickBot="1" x14ac:dyDescent="0.3">
      <c r="K53" s="34" t="s">
        <v>68</v>
      </c>
      <c r="L53" s="35">
        <f t="shared" si="4"/>
        <v>1</v>
      </c>
      <c r="O53" s="53"/>
      <c r="P53" s="37"/>
      <c r="Q53" s="37"/>
      <c r="R53" s="37"/>
    </row>
    <row r="54" spans="11:18" ht="30" customHeight="1" thickBot="1" x14ac:dyDescent="0.3">
      <c r="K54" s="34" t="s">
        <v>56</v>
      </c>
      <c r="L54" s="35">
        <f t="shared" si="4"/>
        <v>16</v>
      </c>
      <c r="O54" s="53"/>
      <c r="P54" s="37"/>
      <c r="Q54" s="37"/>
      <c r="R54" s="37"/>
    </row>
    <row r="55" spans="11:18" ht="30" customHeight="1" thickBot="1" x14ac:dyDescent="0.3">
      <c r="K55" s="34" t="s">
        <v>35</v>
      </c>
      <c r="L55" s="35">
        <f t="shared" si="4"/>
        <v>7</v>
      </c>
      <c r="O55" s="53"/>
      <c r="P55" s="37"/>
      <c r="Q55" s="37"/>
      <c r="R55" s="37"/>
    </row>
    <row r="56" spans="11:18" ht="32.25" customHeight="1" thickBot="1" x14ac:dyDescent="0.3">
      <c r="K56" s="34" t="s">
        <v>20</v>
      </c>
      <c r="L56" s="35">
        <f t="shared" si="4"/>
        <v>24</v>
      </c>
      <c r="O56" s="53"/>
      <c r="P56" s="37"/>
      <c r="Q56" s="37"/>
      <c r="R56" s="37"/>
    </row>
    <row r="57" spans="11:18" ht="39.75" customHeight="1" thickBot="1" x14ac:dyDescent="0.3">
      <c r="K57" s="34" t="s">
        <v>71</v>
      </c>
      <c r="L57" s="35">
        <f t="shared" si="4"/>
        <v>33</v>
      </c>
      <c r="O57" s="53"/>
      <c r="P57" s="37"/>
      <c r="Q57" s="37"/>
      <c r="R57" s="37"/>
    </row>
    <row r="58" spans="11:18" ht="40.5" customHeight="1" thickBot="1" x14ac:dyDescent="0.3">
      <c r="K58" s="34" t="s">
        <v>72</v>
      </c>
      <c r="L58" s="35">
        <f t="shared" si="4"/>
        <v>31</v>
      </c>
      <c r="O58" s="53"/>
      <c r="P58" s="37"/>
      <c r="Q58" s="37"/>
      <c r="R58" s="37"/>
    </row>
    <row r="59" spans="11:18" ht="30.75" customHeight="1" thickBot="1" x14ac:dyDescent="0.3">
      <c r="K59" s="34" t="s">
        <v>41</v>
      </c>
      <c r="L59" s="35">
        <f t="shared" si="4"/>
        <v>21</v>
      </c>
      <c r="O59" s="53"/>
      <c r="P59" s="37"/>
      <c r="Q59" s="37"/>
      <c r="R59" s="37"/>
    </row>
    <row r="60" spans="11:18" ht="60" customHeight="1" thickBot="1" x14ac:dyDescent="0.3">
      <c r="K60" s="45" t="s">
        <v>77</v>
      </c>
      <c r="L60" s="46">
        <f t="shared" si="4"/>
        <v>37</v>
      </c>
      <c r="O60" s="53"/>
      <c r="P60" s="37"/>
      <c r="Q60" s="37"/>
      <c r="R60" s="37"/>
    </row>
    <row r="61" spans="11:18" ht="30" customHeight="1" thickBot="1" x14ac:dyDescent="0.3">
      <c r="K61" s="38" t="s">
        <v>39</v>
      </c>
      <c r="L61" s="39">
        <f t="shared" si="4"/>
        <v>0</v>
      </c>
    </row>
    <row r="62" spans="11:18" ht="31.5" customHeight="1" thickBot="1" x14ac:dyDescent="0.3">
      <c r="K62" s="38" t="s">
        <v>52</v>
      </c>
      <c r="L62" s="39">
        <f t="shared" si="4"/>
        <v>1</v>
      </c>
    </row>
    <row r="63" spans="11:18" ht="31.5" customHeight="1" thickBot="1" x14ac:dyDescent="0.3">
      <c r="K63" s="38" t="s">
        <v>60</v>
      </c>
      <c r="L63" s="39">
        <f>P28</f>
        <v>66</v>
      </c>
    </row>
    <row r="64" spans="11:18" ht="43.5" thickBot="1" x14ac:dyDescent="0.3">
      <c r="K64" s="38" t="s">
        <v>64</v>
      </c>
      <c r="L64" s="39">
        <f>P29</f>
        <v>21</v>
      </c>
    </row>
    <row r="65" spans="11:12" x14ac:dyDescent="0.25">
      <c r="K65" s="40" t="s">
        <v>32</v>
      </c>
      <c r="L65" s="4" t="s">
        <v>32</v>
      </c>
    </row>
    <row r="66" spans="11:12" x14ac:dyDescent="0.25">
      <c r="K66" s="40" t="s">
        <v>32</v>
      </c>
      <c r="L66" s="4" t="s">
        <v>32</v>
      </c>
    </row>
  </sheetData>
  <mergeCells count="80">
    <mergeCell ref="O43:Q43"/>
    <mergeCell ref="B38:C38"/>
    <mergeCell ref="E38:F38"/>
    <mergeCell ref="B39:C39"/>
    <mergeCell ref="E39:F39"/>
    <mergeCell ref="B40:C40"/>
    <mergeCell ref="E40:F40"/>
    <mergeCell ref="B35:C35"/>
    <mergeCell ref="E35:F35"/>
    <mergeCell ref="B36:C36"/>
    <mergeCell ref="E36:F36"/>
    <mergeCell ref="B37:C37"/>
    <mergeCell ref="E37:F37"/>
    <mergeCell ref="K34:M34"/>
    <mergeCell ref="B28:D28"/>
    <mergeCell ref="I28:J28"/>
    <mergeCell ref="B29:D29"/>
    <mergeCell ref="I29:J29"/>
    <mergeCell ref="B30:D30"/>
    <mergeCell ref="I30:J30"/>
    <mergeCell ref="B31:D31"/>
    <mergeCell ref="E31:F31"/>
    <mergeCell ref="G31:H31"/>
    <mergeCell ref="I31:J31"/>
    <mergeCell ref="B34:F34"/>
    <mergeCell ref="B25:D25"/>
    <mergeCell ref="I25:J25"/>
    <mergeCell ref="B26:D26"/>
    <mergeCell ref="I26:J26"/>
    <mergeCell ref="B27:D27"/>
    <mergeCell ref="I27:J27"/>
    <mergeCell ref="B22:D22"/>
    <mergeCell ref="I22:J22"/>
    <mergeCell ref="B23:D23"/>
    <mergeCell ref="I23:J23"/>
    <mergeCell ref="B24:D24"/>
    <mergeCell ref="I24:J24"/>
    <mergeCell ref="B19:D19"/>
    <mergeCell ref="I19:J19"/>
    <mergeCell ref="B20:D20"/>
    <mergeCell ref="I20:J20"/>
    <mergeCell ref="B21:D21"/>
    <mergeCell ref="I21:J21"/>
    <mergeCell ref="B16:D16"/>
    <mergeCell ref="I16:J16"/>
    <mergeCell ref="B17:D17"/>
    <mergeCell ref="I17:J17"/>
    <mergeCell ref="B18:D18"/>
    <mergeCell ref="I18:J18"/>
    <mergeCell ref="B13:D13"/>
    <mergeCell ref="I13:J13"/>
    <mergeCell ref="B14:D14"/>
    <mergeCell ref="I14:J14"/>
    <mergeCell ref="B15:D15"/>
    <mergeCell ref="I15:J15"/>
    <mergeCell ref="B10:D10"/>
    <mergeCell ref="I10:J10"/>
    <mergeCell ref="B11:D11"/>
    <mergeCell ref="I11:J11"/>
    <mergeCell ref="B12:D12"/>
    <mergeCell ref="I12:J12"/>
    <mergeCell ref="N6:N8"/>
    <mergeCell ref="O6:O8"/>
    <mergeCell ref="P6:P8"/>
    <mergeCell ref="E7:F7"/>
    <mergeCell ref="G7:H7"/>
    <mergeCell ref="K6:K8"/>
    <mergeCell ref="L6:L8"/>
    <mergeCell ref="M6:M8"/>
    <mergeCell ref="B9:D9"/>
    <mergeCell ref="I9:J9"/>
    <mergeCell ref="B6:D8"/>
    <mergeCell ref="E6:H6"/>
    <mergeCell ref="I6:J8"/>
    <mergeCell ref="B2:P2"/>
    <mergeCell ref="B3:P3"/>
    <mergeCell ref="B4:P4"/>
    <mergeCell ref="B5:D5"/>
    <mergeCell ref="E5:H5"/>
    <mergeCell ref="I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UVI QUINCENAL</vt:lpstr>
      <vt:lpstr>UVI MENSUAL</vt:lpstr>
      <vt:lpstr>'UVI QUINCENAL'!Área_de_impresión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Prevencion Social</dc:creator>
  <cp:lastModifiedBy>atorrante</cp:lastModifiedBy>
  <cp:revision/>
  <cp:lastPrinted>2020-01-11T02:17:38Z</cp:lastPrinted>
  <dcterms:created xsi:type="dcterms:W3CDTF">2016-02-17T17:39:02Z</dcterms:created>
  <dcterms:modified xsi:type="dcterms:W3CDTF">2020-02-07T19:02:02Z</dcterms:modified>
</cp:coreProperties>
</file>