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Ana Rosa\Documents\OFICIOS TRANSPARENCIA\2021\PRESUPUESTOS 2021\"/>
    </mc:Choice>
  </mc:AlternateContent>
  <xr:revisionPtr revIDLastSave="0" documentId="13_ncr:1_{B49B283A-B142-4C14-926D-5CE35365D7DD}" xr6:coauthVersionLast="46" xr6:coauthVersionMax="46" xr10:uidLastSave="{00000000-0000-0000-0000-000000000000}"/>
  <bookViews>
    <workbookView xWindow="-120" yWindow="-120" windowWidth="20730" windowHeight="11160" tabRatio="731" activeTab="1" xr2:uid="{4315F5A3-AE6B-45B1-AB58-1E33761270A6}"/>
  </bookViews>
  <sheets>
    <sheet name="ANEXO I PTTO. INGRESOS" sheetId="6" r:id="rId1"/>
    <sheet name="ANEXO II PTTO. EGRESOS" sheetId="1" r:id="rId2"/>
    <sheet name="ANEXO III BALANCE"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1" hidden="1">'ANEXO II PTTO. EGRESOS'!$A$10:$M$167</definedName>
    <definedName name="_xlnm.Print_Area" localSheetId="0">'ANEXO I PTTO. INGRESOS'!$A$1:$N$110</definedName>
    <definedName name="_xlnm.Print_Area" localSheetId="1">'ANEXO II PTTO. EGRESOS'!$A$1:$N$168</definedName>
    <definedName name="_xlnm.Print_Area" localSheetId="2">'ANEXO III BALANCE'!$A$1:$M$33</definedName>
    <definedName name="basedadetoss">#REF!</definedName>
    <definedName name="_xlnm.Database">#REF!</definedName>
    <definedName name="basededatos2">#REF!</definedName>
    <definedName name="cata">'[1]CATALOGO 2003'!$A$1:$C$244</definedName>
    <definedName name="CATA_PRESUP_2009">'[2]CATALOGO PG X EJE GOB'!$A$7:$D$29</definedName>
    <definedName name="CATALOGO">'[1]CATALOGO 2003'!$A$1:$C$244</definedName>
    <definedName name="ChequesNomina">#REF!</definedName>
    <definedName name="IVV">#REF!</definedName>
    <definedName name="part">[3]CLASIFIC!$C$4:$D$267</definedName>
    <definedName name="PART00">'[4]nuevas part'!$C$1:$D$264</definedName>
    <definedName name="Plantilla1">#REF!</definedName>
    <definedName name="PRESUP_X_PG_2006">'[5]Presup x CG Y PG '!$A$7:$D$46</definedName>
    <definedName name="PRESUP_X_PG_2007">'[6]Presup x CG Y PG '!$A$7:$D$46</definedName>
    <definedName name="prog">[7]programa!$A$8:$B$270</definedName>
    <definedName name="proy">[7]proyecto!$A$11:$B$47</definedName>
    <definedName name="RES">[8]UR!$A$9:$C$47</definedName>
    <definedName name="SF">'[9]SF-01'!$F$18:$K$168</definedName>
    <definedName name="_xlnm.Print_Titles" localSheetId="0">'ANEXO I PTTO. INGRESOS'!$1:$11</definedName>
    <definedName name="_xlnm.Print_Titles" localSheetId="1">'ANEXO II PTTO. EGRESOS'!$1:$10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2" i="1" l="1"/>
  <c r="E11" i="1" l="1"/>
  <c r="F11" i="1"/>
  <c r="G11" i="1"/>
  <c r="H11" i="1"/>
  <c r="I11" i="1"/>
  <c r="J11" i="1"/>
  <c r="D11" i="1"/>
  <c r="D104" i="6"/>
  <c r="D91" i="6"/>
  <c r="F32" i="3" l="1"/>
  <c r="J162" i="1" l="1"/>
  <c r="G26" i="1" l="1"/>
  <c r="M106" i="6" l="1"/>
  <c r="M107" i="6"/>
  <c r="M108" i="6"/>
  <c r="M105" i="6"/>
  <c r="E104" i="6"/>
  <c r="F104" i="6"/>
  <c r="G104" i="6"/>
  <c r="H104" i="6"/>
  <c r="I104" i="6"/>
  <c r="J104" i="6"/>
  <c r="L19" i="3"/>
  <c r="M104" i="6" l="1"/>
  <c r="D32" i="3"/>
  <c r="E32" i="3"/>
  <c r="G32" i="3"/>
  <c r="H32" i="3"/>
  <c r="I32" i="3"/>
  <c r="D20" i="3"/>
  <c r="E20" i="3"/>
  <c r="F20" i="3"/>
  <c r="F33" i="3" s="1"/>
  <c r="G20" i="3"/>
  <c r="H20" i="3"/>
  <c r="I20" i="3"/>
  <c r="L13" i="3"/>
  <c r="L14" i="3"/>
  <c r="L15" i="3"/>
  <c r="L16" i="3"/>
  <c r="L17" i="3"/>
  <c r="L18" i="3"/>
  <c r="L12" i="3"/>
  <c r="L26" i="3"/>
  <c r="L27" i="3"/>
  <c r="L28" i="3"/>
  <c r="L29" i="3"/>
  <c r="L30" i="3"/>
  <c r="L31" i="3"/>
  <c r="K163" i="1"/>
  <c r="K160" i="1"/>
  <c r="K138" i="1"/>
  <c r="K128" i="1"/>
  <c r="K69" i="1"/>
  <c r="K26" i="1"/>
  <c r="K11" i="1"/>
  <c r="E163" i="1"/>
  <c r="F163" i="1"/>
  <c r="G163" i="1"/>
  <c r="H163" i="1"/>
  <c r="I163" i="1"/>
  <c r="J163" i="1"/>
  <c r="D163" i="1"/>
  <c r="E160" i="1"/>
  <c r="F160" i="1"/>
  <c r="H160" i="1"/>
  <c r="I160" i="1"/>
  <c r="D160" i="1"/>
  <c r="E138" i="1"/>
  <c r="F138" i="1"/>
  <c r="H138" i="1"/>
  <c r="I138" i="1"/>
  <c r="J138" i="1"/>
  <c r="D138" i="1"/>
  <c r="E128" i="1"/>
  <c r="F128" i="1"/>
  <c r="G128" i="1"/>
  <c r="H128" i="1"/>
  <c r="I128" i="1"/>
  <c r="J128" i="1"/>
  <c r="D128" i="1"/>
  <c r="F69" i="1"/>
  <c r="G69" i="1"/>
  <c r="H69" i="1"/>
  <c r="I69" i="1"/>
  <c r="J69" i="1"/>
  <c r="D69" i="1"/>
  <c r="H26" i="1"/>
  <c r="I26" i="1"/>
  <c r="J26" i="1"/>
  <c r="L26" i="1"/>
  <c r="D26" i="1"/>
  <c r="D167" i="1" s="1"/>
  <c r="E26" i="1"/>
  <c r="F26" i="1"/>
  <c r="G138" i="1"/>
  <c r="G160" i="1"/>
  <c r="C32" i="3"/>
  <c r="E69" i="1"/>
  <c r="E33" i="3" l="1"/>
  <c r="H167" i="1"/>
  <c r="G167" i="1"/>
  <c r="F167" i="1"/>
  <c r="I167" i="1"/>
  <c r="E167" i="1"/>
  <c r="K167" i="1"/>
  <c r="L32" i="3" l="1"/>
  <c r="J160" i="1"/>
  <c r="J167" i="1" s="1"/>
  <c r="L25" i="3"/>
  <c r="M61" i="1" l="1"/>
  <c r="M58" i="1"/>
  <c r="M34" i="1"/>
  <c r="L11" i="1"/>
  <c r="L104" i="6" l="1"/>
  <c r="K104" i="6"/>
  <c r="M103" i="6"/>
  <c r="M102" i="6"/>
  <c r="M101" i="6"/>
  <c r="M100" i="6"/>
  <c r="M99" i="6"/>
  <c r="M98" i="6"/>
  <c r="M97" i="6"/>
  <c r="M96" i="6"/>
  <c r="L95" i="6"/>
  <c r="K95" i="6"/>
  <c r="J95" i="6"/>
  <c r="I95" i="6"/>
  <c r="H95" i="6"/>
  <c r="G95" i="6"/>
  <c r="F95" i="6"/>
  <c r="E95" i="6"/>
  <c r="D95" i="6"/>
  <c r="M94" i="6"/>
  <c r="M93" i="6" s="1"/>
  <c r="L93" i="6"/>
  <c r="K93" i="6"/>
  <c r="J93" i="6"/>
  <c r="I93" i="6"/>
  <c r="H93" i="6"/>
  <c r="G93" i="6"/>
  <c r="F93" i="6"/>
  <c r="E93" i="6"/>
  <c r="D93" i="6"/>
  <c r="M92" i="6"/>
  <c r="M91" i="6"/>
  <c r="M90" i="6"/>
  <c r="M89" i="6"/>
  <c r="M88" i="6"/>
  <c r="M87" i="6"/>
  <c r="M86" i="6"/>
  <c r="L85" i="6"/>
  <c r="K85" i="6"/>
  <c r="J85" i="6"/>
  <c r="I85" i="6"/>
  <c r="H85" i="6"/>
  <c r="G85" i="6"/>
  <c r="F85" i="6"/>
  <c r="E85" i="6"/>
  <c r="D85" i="6"/>
  <c r="M84" i="6"/>
  <c r="M83" i="6"/>
  <c r="M82" i="6"/>
  <c r="M81" i="6"/>
  <c r="L80" i="6"/>
  <c r="K80" i="6"/>
  <c r="J80" i="6"/>
  <c r="I80" i="6"/>
  <c r="H80" i="6"/>
  <c r="G80" i="6"/>
  <c r="F80" i="6"/>
  <c r="E80" i="6"/>
  <c r="D80" i="6"/>
  <c r="M79" i="6"/>
  <c r="M78" i="6"/>
  <c r="M77" i="6"/>
  <c r="M76" i="6"/>
  <c r="M75" i="6"/>
  <c r="M74" i="6"/>
  <c r="M73" i="6"/>
  <c r="M72" i="6"/>
  <c r="M71" i="6"/>
  <c r="M70" i="6"/>
  <c r="M69" i="6"/>
  <c r="M68" i="6"/>
  <c r="M67" i="6"/>
  <c r="M66" i="6"/>
  <c r="M65" i="6"/>
  <c r="M64" i="6"/>
  <c r="M63" i="6"/>
  <c r="M62" i="6"/>
  <c r="M61" i="6"/>
  <c r="M60" i="6"/>
  <c r="M59" i="6"/>
  <c r="M58" i="6"/>
  <c r="M57" i="6"/>
  <c r="M56" i="6"/>
  <c r="M55" i="6"/>
  <c r="M54" i="6"/>
  <c r="M53" i="6"/>
  <c r="M52" i="6"/>
  <c r="M51" i="6"/>
  <c r="M50" i="6"/>
  <c r="M49" i="6"/>
  <c r="M48" i="6"/>
  <c r="M47" i="6"/>
  <c r="M46" i="6"/>
  <c r="M45" i="6"/>
  <c r="M44" i="6"/>
  <c r="M43" i="6"/>
  <c r="M42" i="6"/>
  <c r="M41" i="6"/>
  <c r="M40" i="6"/>
  <c r="M39" i="6"/>
  <c r="M38" i="6"/>
  <c r="M37" i="6"/>
  <c r="M36" i="6"/>
  <c r="M35" i="6"/>
  <c r="M34" i="6"/>
  <c r="M33" i="6"/>
  <c r="M32" i="6"/>
  <c r="M31" i="6"/>
  <c r="M30" i="6"/>
  <c r="M29" i="6"/>
  <c r="M28" i="6"/>
  <c r="M27" i="6"/>
  <c r="M26" i="6"/>
  <c r="M25" i="6"/>
  <c r="M24" i="6"/>
  <c r="L23" i="6"/>
  <c r="K23" i="6"/>
  <c r="J23" i="6"/>
  <c r="I23" i="6"/>
  <c r="H23" i="6"/>
  <c r="G23" i="6"/>
  <c r="F23" i="6"/>
  <c r="E23" i="6"/>
  <c r="D23" i="6"/>
  <c r="M22" i="6"/>
  <c r="M21" i="6"/>
  <c r="M20" i="6"/>
  <c r="M19" i="6"/>
  <c r="M18" i="6"/>
  <c r="M17" i="6"/>
  <c r="M16" i="6"/>
  <c r="M15" i="6"/>
  <c r="M14" i="6"/>
  <c r="M13" i="6"/>
  <c r="L12" i="6"/>
  <c r="K12" i="6"/>
  <c r="J12" i="6"/>
  <c r="J109" i="6" s="1"/>
  <c r="I12" i="6"/>
  <c r="H12" i="6"/>
  <c r="H109" i="6" s="1"/>
  <c r="G12" i="6"/>
  <c r="F12" i="6"/>
  <c r="F109" i="6" s="1"/>
  <c r="E12" i="6"/>
  <c r="D12" i="6"/>
  <c r="D109" i="6" s="1"/>
  <c r="G109" i="6" l="1"/>
  <c r="E109" i="6"/>
  <c r="I109" i="6"/>
  <c r="M23" i="6"/>
  <c r="M80" i="6"/>
  <c r="M85" i="6"/>
  <c r="K109" i="6"/>
  <c r="L109" i="6"/>
  <c r="M12" i="6"/>
  <c r="M95" i="6"/>
  <c r="L163" i="1" l="1"/>
  <c r="L160" i="1"/>
  <c r="L138" i="1"/>
  <c r="L128" i="1"/>
  <c r="L69" i="1"/>
  <c r="M166" i="1"/>
  <c r="M165" i="1"/>
  <c r="M164" i="1"/>
  <c r="M162" i="1"/>
  <c r="M161" i="1"/>
  <c r="M159" i="1"/>
  <c r="M158" i="1"/>
  <c r="M157" i="1"/>
  <c r="M156" i="1"/>
  <c r="M155" i="1"/>
  <c r="M154" i="1"/>
  <c r="M153" i="1"/>
  <c r="M152" i="1"/>
  <c r="M151" i="1"/>
  <c r="M150" i="1"/>
  <c r="M149" i="1"/>
  <c r="M148" i="1"/>
  <c r="M147" i="1"/>
  <c r="M146" i="1"/>
  <c r="M145" i="1"/>
  <c r="M144" i="1"/>
  <c r="M143" i="1"/>
  <c r="M142" i="1"/>
  <c r="M141" i="1"/>
  <c r="M140" i="1"/>
  <c r="M139" i="1"/>
  <c r="M137" i="1"/>
  <c r="M136" i="1"/>
  <c r="M135" i="1"/>
  <c r="M134" i="1"/>
  <c r="M133" i="1"/>
  <c r="M132" i="1"/>
  <c r="M131" i="1"/>
  <c r="M130" i="1"/>
  <c r="M129"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8" i="1"/>
  <c r="M67" i="1"/>
  <c r="M66" i="1"/>
  <c r="M65" i="1"/>
  <c r="M64" i="1"/>
  <c r="M63" i="1"/>
  <c r="M62" i="1"/>
  <c r="M60" i="1"/>
  <c r="M59" i="1"/>
  <c r="M57" i="1"/>
  <c r="M56" i="1"/>
  <c r="M55" i="1"/>
  <c r="M54" i="1"/>
  <c r="M53" i="1"/>
  <c r="M52" i="1"/>
  <c r="M51" i="1"/>
  <c r="M50" i="1"/>
  <c r="M49" i="1"/>
  <c r="M48" i="1"/>
  <c r="M47" i="1"/>
  <c r="M46" i="1"/>
  <c r="M45" i="1"/>
  <c r="M44" i="1"/>
  <c r="M43" i="1"/>
  <c r="M42" i="1"/>
  <c r="M41" i="1"/>
  <c r="M40" i="1"/>
  <c r="M39" i="1"/>
  <c r="M38" i="1"/>
  <c r="M37" i="1"/>
  <c r="M36" i="1"/>
  <c r="M35" i="1"/>
  <c r="M33" i="1"/>
  <c r="M32" i="1"/>
  <c r="M31" i="1"/>
  <c r="M30" i="1"/>
  <c r="M29" i="1"/>
  <c r="M28" i="1"/>
  <c r="M27" i="1"/>
  <c r="M25" i="1"/>
  <c r="M24" i="1"/>
  <c r="M23" i="1"/>
  <c r="M22" i="1"/>
  <c r="M21" i="1"/>
  <c r="M20" i="1"/>
  <c r="M19" i="1"/>
  <c r="M18" i="1"/>
  <c r="M17" i="1"/>
  <c r="M16" i="1"/>
  <c r="M15" i="1"/>
  <c r="M14" i="1"/>
  <c r="M13" i="1"/>
  <c r="M12" i="1"/>
  <c r="M11" i="1" l="1"/>
  <c r="L167" i="1"/>
  <c r="M167" i="1" s="1"/>
  <c r="M128" i="1"/>
  <c r="M163" i="1"/>
  <c r="M160" i="1"/>
  <c r="M138" i="1"/>
  <c r="M69" i="1"/>
  <c r="M26" i="1"/>
  <c r="I33" i="3" l="1"/>
  <c r="C20" i="3"/>
  <c r="C33" i="3" s="1"/>
  <c r="G33" i="3"/>
  <c r="H33" i="3" l="1"/>
  <c r="D33" i="3"/>
  <c r="L20" i="3"/>
  <c r="L33" i="3" l="1"/>
  <c r="M109"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laura.uribe</author>
    <author>manuel.fonseca</author>
    <author>Pedro Fabián Monarrez Mercado</author>
    <author>pedro.monarrez</author>
    <author>Presupuestos</author>
    <author>Fabiola Mena</author>
  </authors>
  <commentList>
    <comment ref="C10" authorId="0" shapeId="0" xr:uid="{A8F5879B-E200-4698-A13B-661E8E7D8F93}">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D10" authorId="0" shapeId="0" xr:uid="{52AFE30B-DF20-4FC7-ADDA-795F036A929F}">
      <text>
        <r>
          <rPr>
            <sz val="10"/>
            <color indexed="81"/>
            <rFont val="Tahoma"/>
            <family val="2"/>
          </rPr>
          <t xml:space="preserve">SON LOS RECURSOS GENERADOS POR LOS PODERES LEGISLATIVO Y JUDICIAL, ORGANISMOS AUTÓNOMOS Y MUNICIPIOS ASÍ COMO LAS ENTIDADES PARAESTATALES O PARAMUNICIPALES RESPECTIVAS.
</t>
        </r>
      </text>
    </comment>
    <comment ref="E10" authorId="0" shapeId="0" xr:uid="{2D27FD86-3165-4BC3-AB8D-FFD0C3321327}">
      <text>
        <r>
          <rPr>
            <b/>
            <sz val="10"/>
            <color indexed="81"/>
            <rFont val="Tahoma"/>
            <family val="2"/>
          </rPr>
          <t>SON LOS RECURSOS POR SUBSIDIOS, ASIGNACIONES PRESUPUESTALES Y FONDOS DERIVADOS DE LA LEY DE INGRESOS DE LA FEDERACIÓN O DEL PRESUPUESTO DE EGRESOS DE LA FEDERACIÓN Y QUE SE DESTINAN A LOS GOBIERNOS ESTATALES O MUNICIPALES</t>
        </r>
        <r>
          <rPr>
            <sz val="10"/>
            <color indexed="81"/>
            <rFont val="Tahoma"/>
            <family val="2"/>
          </rPr>
          <t xml:space="preserve">
</t>
        </r>
      </text>
    </comment>
    <comment ref="I10" authorId="0" shapeId="0" xr:uid="{82AE086B-030E-4428-8390-CA88E419E2E1}">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K10" authorId="0" shapeId="0" xr:uid="{02E5F91D-ABED-4FB7-959E-EA11E2B173F8}">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10" authorId="0" shapeId="0" xr:uid="{35E254A8-F163-4FCE-95C6-B288B25C0AB6}">
      <text>
        <r>
          <rPr>
            <sz val="10"/>
            <color indexed="81"/>
            <rFont val="Tahoma"/>
            <family val="2"/>
          </rPr>
          <t xml:space="preserve">SON LOS RECURSOS PROVENIENTES DEL SECTOR PRIVADO, DE FONDOS INTERNACIONALES Y OTROS NO COMPRENDIDOS EN LOS NUMERALES ANTERIORES
</t>
        </r>
      </text>
    </comment>
    <comment ref="C12" authorId="1" shapeId="0" xr:uid="{00D895D0-5183-4FD8-A86F-5CCD8830B8FF}">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C13" authorId="2" shapeId="0" xr:uid="{4B733C99-2E5A-4C8D-9E8E-223DF97646FE}">
      <text>
        <r>
          <rPr>
            <b/>
            <sz val="12"/>
            <color indexed="81"/>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C14" authorId="2" shapeId="0" xr:uid="{10A606D7-C161-446F-AD7A-FE49224C1196}">
      <text>
        <r>
          <rPr>
            <b/>
            <sz val="12"/>
            <color indexed="81"/>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C15" authorId="2" shapeId="0" xr:uid="{8DA4CFA3-19BB-4F0E-AFF3-1BB8FE3A17C7}">
      <text>
        <r>
          <rPr>
            <b/>
            <sz val="12"/>
            <color indexed="81"/>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C16" authorId="2" shapeId="0" xr:uid="{6773ED3E-9919-4C8A-9C8E-58143C62207B}">
      <text>
        <r>
          <rPr>
            <b/>
            <sz val="12"/>
            <color indexed="81"/>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C17" authorId="2" shapeId="0" xr:uid="{24EE4303-752D-4511-8B83-4334767B62FC}">
      <text>
        <r>
          <rPr>
            <b/>
            <sz val="12"/>
            <color indexed="81"/>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C18" authorId="2" shapeId="0" xr:uid="{571C94DC-28C9-4985-A475-EB6B89F2DD32}">
      <text>
        <r>
          <rPr>
            <b/>
            <sz val="12"/>
            <color indexed="81"/>
            <rFont val="Arial"/>
            <family val="2"/>
          </rPr>
          <t>Importe del impuesto por la trasmisión de dominio, de la propiedad o de los derechos de copropiedad sobre bienes inmuebles, tales como departamentos, casas, viviendas, entre otros.</t>
        </r>
      </text>
    </comment>
    <comment ref="C19" authorId="2" shapeId="0" xr:uid="{81E31B31-D182-4F4A-B876-65C872368194}">
      <text>
        <r>
          <rPr>
            <b/>
            <sz val="12"/>
            <color indexed="81"/>
            <rFont val="Arial"/>
            <family val="2"/>
          </rPr>
          <t>Importe de los ingresos de persona física o jurídica por la  realización, celebración o expedición de actos jurídicos, que tenga por objeto la construcción de inmuebles.</t>
        </r>
      </text>
    </comment>
    <comment ref="C20" authorId="2" shapeId="0" xr:uid="{5206F554-2390-4320-A33D-021F11471DB4}">
      <text>
        <r>
          <rPr>
            <b/>
            <sz val="12"/>
            <color indexed="81"/>
            <rFont val="Arial"/>
            <family val="2"/>
          </rPr>
          <t>Importe de la indemnización causada por la falta de pago oportuno en la fecha o dentro del plazo señalado en la ley de ingresos en el título de impuestos.</t>
        </r>
      </text>
    </comment>
    <comment ref="C21" authorId="2" shapeId="0" xr:uid="{0418CD7F-7F47-4651-A338-6F1194FA5084}">
      <text>
        <r>
          <rPr>
            <b/>
            <sz val="12"/>
            <color indexed="81"/>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C22" authorId="2" shapeId="0" xr:uid="{C681523E-6061-4D54-B056-5EA93B899201}">
      <text>
        <r>
          <rPr>
            <b/>
            <sz val="12"/>
            <color indexed="81"/>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C23" authorId="3" shapeId="0" xr:uid="{479A7CEA-46F5-4FE0-8A6A-D16570D674F7}">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r>
          <rPr>
            <sz val="8"/>
            <color indexed="81"/>
            <rFont val="Tahoma"/>
            <family val="2"/>
          </rPr>
          <t xml:space="preserve">
</t>
        </r>
      </text>
    </comment>
    <comment ref="C24" authorId="2" shapeId="0" xr:uid="{F7450A88-F68E-4C21-B941-CCCDB568A19E}">
      <text>
        <r>
          <rPr>
            <b/>
            <sz val="12"/>
            <color indexed="81"/>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C25" authorId="2" shapeId="0" xr:uid="{3480ED0D-9FA3-4CD4-93C4-AB7F4D7E846B}">
      <text>
        <r>
          <rPr>
            <b/>
            <sz val="12"/>
            <color indexed="81"/>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C26" authorId="2" shapeId="0" xr:uid="{73EAE17C-71AA-43DA-8F2F-F82EADDD6F45}">
      <text>
        <r>
          <rPr>
            <b/>
            <sz val="12"/>
            <color indexed="81"/>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C28" authorId="2" shapeId="0" xr:uid="{0162F2EC-731B-4E09-8027-2DC0DD979117}">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C29" authorId="2" shapeId="0" xr:uid="{1DFB0D6E-AB4C-4263-96CF-5BD4709E6944}">
      <text>
        <r>
          <rPr>
            <b/>
            <sz val="12"/>
            <color indexed="81"/>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C30" authorId="2" shapeId="0" xr:uid="{FD24E2B4-6D03-4647-B259-17CF7197A510}">
      <text>
        <r>
          <rPr>
            <b/>
            <sz val="12"/>
            <color indexed="81"/>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C31" authorId="2" shapeId="0" xr:uid="{BCAEA632-8DF0-4D22-B733-4CC84441296E}">
      <text>
        <r>
          <rPr>
            <b/>
            <sz val="12"/>
            <color indexed="81"/>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C32" authorId="2" shapeId="0" xr:uid="{2CF3719F-B673-45F2-901F-38B68A299BFA}">
      <text>
        <r>
          <rPr>
            <b/>
            <sz val="12"/>
            <color indexed="81"/>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C33" authorId="2" shapeId="0" xr:uid="{15CA66D4-3F59-491A-8908-DA57CC7B9A57}">
      <text>
        <r>
          <rPr>
            <b/>
            <sz val="12"/>
            <color indexed="81"/>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C34" authorId="2" shapeId="0" xr:uid="{F803C561-9021-458A-A560-922FD6585921}">
      <text>
        <r>
          <rPr>
            <b/>
            <sz val="12"/>
            <color indexed="81"/>
            <rFont val="Arial"/>
            <family val="2"/>
          </rPr>
          <t>Importe de los derechos que recauda la entidad de persona física o jurídica en la obtención o refrendo de licencias, permisos o registros, para la venta de bebidas alcohólicas.</t>
        </r>
      </text>
    </comment>
    <comment ref="C35" authorId="2" shapeId="0" xr:uid="{F3649960-3650-4F6E-83F8-85217A5839E6}">
      <text>
        <r>
          <rPr>
            <b/>
            <sz val="12"/>
            <color indexed="81"/>
            <rFont val="Arial"/>
            <family val="2"/>
          </rPr>
          <t>Importe de los derechos que recauda la entidad de persona física o jurídica en la obtención o refrendo de licencias, permisos o registros, para el servicio de bebidas alcohólicas.</t>
        </r>
      </text>
    </comment>
    <comment ref="C36" authorId="2" shapeId="0" xr:uid="{68E674FD-A360-4629-AA16-DA0F1EAB40DD}">
      <text>
        <r>
          <rPr>
            <b/>
            <sz val="12"/>
            <color indexed="81"/>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C37" authorId="2" shapeId="0" xr:uid="{C54A41F0-80A1-4CF5-B674-44FC3D070E9C}">
      <text>
        <r>
          <rPr>
            <b/>
            <sz val="12"/>
            <color indexed="81"/>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C38" authorId="2" shapeId="0" xr:uid="{D41B61F3-C5ED-4049-B25B-07171BA02EEC}">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C39" authorId="2" shapeId="0" xr:uid="{78B8A11D-B051-49FF-A890-CB2E49079578}">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C40" authorId="2" shapeId="0" xr:uid="{7D64581E-0AD8-49B9-89DF-8DC046B9C324}">
      <text>
        <r>
          <rPr>
            <b/>
            <sz val="12"/>
            <color indexed="81"/>
            <rFont val="Arial"/>
            <family val="2"/>
          </rPr>
          <t>Importe de los derechos de la entidad que recibe de persona física o jurídica en la obtención  de licencias, o permisos en la realización de acciones para la construcción de obras.</t>
        </r>
      </text>
    </comment>
    <comment ref="C41" authorId="2" shapeId="0" xr:uid="{7D5E93DD-6BBE-426A-BB89-D2AAA9DBC09A}">
      <text>
        <r>
          <rPr>
            <b/>
            <sz val="12"/>
            <color indexed="81"/>
            <rFont val="Arial"/>
            <family val="2"/>
          </rPr>
          <t>Importe de los derechos de la entidad que recibe de persona física o jurídica en la obtención  de licencias, o permisos en la realización de acciones para la demolición de obras.</t>
        </r>
      </text>
    </comment>
    <comment ref="C42" authorId="2" shapeId="0" xr:uid="{DF633951-C636-49D3-A57B-75555389C5CB}">
      <text>
        <r>
          <rPr>
            <b/>
            <sz val="12"/>
            <color indexed="81"/>
            <rFont val="Arial"/>
            <family val="2"/>
          </rPr>
          <t>Importe de los derechos de la entidad que recibe de persona física o jurídica en la obtención  de licencias, o permisos en la realización de acciones para la reconstrucción, reestructuración o adaptación de obras.</t>
        </r>
      </text>
    </comment>
    <comment ref="C43" authorId="2" shapeId="0" xr:uid="{42174602-75AC-4286-8F53-D58CAFC66FD5}">
      <text>
        <r>
          <rPr>
            <b/>
            <sz val="12"/>
            <color indexed="81"/>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C44" authorId="2" shapeId="0" xr:uid="{A66F5663-4178-484A-8A66-381BFD9116E6}">
      <text>
        <r>
          <rPr>
            <b/>
            <sz val="12"/>
            <color indexed="81"/>
            <rFont val="Arial"/>
            <family val="2"/>
          </rPr>
          <t xml:space="preserve">Importe de los derechos correspondientes en la obtención  de licencias o permisos, para movimientos de tierra, previo dictamen de la Dirección de Obras.
</t>
        </r>
      </text>
    </comment>
    <comment ref="C45" authorId="2" shapeId="0" xr:uid="{CA0C8461-0A6D-4D9C-B257-1B4C4FA46E51}">
      <text>
        <r>
          <rPr>
            <b/>
            <sz val="12"/>
            <color indexed="81"/>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C46" authorId="2" shapeId="0" xr:uid="{31DB836C-4FF7-419B-86BD-5F0752685962}">
      <text>
        <r>
          <rPr>
            <b/>
            <sz val="12"/>
            <color indexed="81"/>
            <rFont val="Arial"/>
            <family val="2"/>
          </rPr>
          <t>Importe de los ingresos obtenidos de persona física o jurídica por las licencias de cambio de régimen de propiedad individual a condominio.</t>
        </r>
      </text>
    </comment>
    <comment ref="C47" authorId="2" shapeId="0" xr:uid="{5E1B8DE0-18F8-4196-A541-1C4C7E96D750}">
      <text>
        <r>
          <rPr>
            <b/>
            <sz val="12"/>
            <color indexed="81"/>
            <rFont val="Arial"/>
            <family val="2"/>
          </rPr>
          <t>Importe de los ingresos recibidos de persona física o jurídica en la obtención de licencia para dividir o transformar terrenos en lotes mediante la realización de obras de urbanización.</t>
        </r>
      </text>
    </comment>
    <comment ref="C48" authorId="2" shapeId="0" xr:uid="{30A89083-A861-4CDC-9129-AD820A6008C4}">
      <text>
        <r>
          <rPr>
            <b/>
            <sz val="12"/>
            <color indexed="81"/>
            <rFont val="Arial"/>
            <family val="2"/>
          </rPr>
          <t>Importe de los ingresos obtenidos por el peritaje, dictamen o inspección realizado por la dependencia municipal de obras públicas de carácter extraordinario.</t>
        </r>
      </text>
    </comment>
    <comment ref="C49" authorId="2" shapeId="0" xr:uid="{635040AC-EB57-46C8-A4EF-B753144E521E}">
      <text>
        <r>
          <rPr>
            <b/>
            <sz val="12"/>
            <color indexed="81"/>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C50" authorId="2" shapeId="0" xr:uid="{74AC1F3E-154A-4A39-8A5C-CD7EA8D7F390}">
      <text>
        <r>
          <rPr>
            <b/>
            <sz val="12"/>
            <color indexed="81"/>
            <rFont val="Arial"/>
            <family val="2"/>
          </rPr>
          <t>Importe de los ingresos obtenidos de las personas físicas o morales que requieran de realizar la inhumación o reinhumaciones de cadáveres.</t>
        </r>
      </text>
    </comment>
    <comment ref="C51" authorId="2" shapeId="0" xr:uid="{70FEA371-A3FB-46E8-B4BD-2DB656AA508C}">
      <text>
        <r>
          <rPr>
            <b/>
            <sz val="12"/>
            <color indexed="81"/>
            <rFont val="Arial"/>
            <family val="2"/>
          </rPr>
          <t>Importe de los ingresos obtenidos por el permiso de exhumaciones prematuras o de restos áridos.</t>
        </r>
      </text>
    </comment>
    <comment ref="C52" authorId="2" shapeId="0" xr:uid="{90F22B40-F359-436F-91FE-A3A576E903A6}">
      <text>
        <r>
          <rPr>
            <b/>
            <sz val="12"/>
            <color indexed="81"/>
            <rFont val="Arial"/>
            <family val="2"/>
          </rPr>
          <t>Importe de los ingresos obtenidos por el servicio realizado por el municipio para la cremación de cadáveres.</t>
        </r>
      </text>
    </comment>
    <comment ref="C53" authorId="2" shapeId="0" xr:uid="{70576754-60F0-409B-A3A8-AB0CEA88850C}">
      <text>
        <r>
          <rPr>
            <b/>
            <sz val="12"/>
            <color indexed="81"/>
            <rFont val="Arial"/>
            <family val="2"/>
          </rPr>
          <t>Importe de los ingresos obtenidos por el permiso de traslado de cadáveres fuera del municipio.</t>
        </r>
      </text>
    </comment>
    <comment ref="C54" authorId="2" shapeId="0" xr:uid="{18025CD9-FC82-4F5A-BDF5-CB0FBE8C5733}">
      <text>
        <r>
          <rPr>
            <b/>
            <sz val="12"/>
            <color indexed="81"/>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C55" authorId="2" shapeId="0" xr:uid="{28444213-DAB8-43A2-ABD7-233A6D4A805A}">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C56" authorId="2" shapeId="0" xr:uid="{3F4A91BD-5EB2-4C14-89A0-353ADAD0ED12}">
      <text>
        <r>
          <rPr>
            <b/>
            <sz val="12"/>
            <color indexed="81"/>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C57" authorId="2" shapeId="0" xr:uid="{F07C9E1C-9791-4FD0-A170-30E4364D10FC}">
      <text>
        <r>
          <rPr>
            <b/>
            <sz val="12"/>
            <color indexed="81"/>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C58" authorId="2" shapeId="0" xr:uid="{A328E397-6D34-4AF5-88F2-75FE135520D5}">
      <text>
        <r>
          <rPr>
            <b/>
            <sz val="12"/>
            <color indexed="81"/>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C59" authorId="2" shapeId="0" xr:uid="{D18F2DA4-40BE-4227-9340-4B778218A01E}">
      <text>
        <r>
          <rPr>
            <b/>
            <sz val="12"/>
            <color indexed="81"/>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C60" authorId="2" shapeId="0" xr:uid="{9493271D-9915-43A9-BBC3-76708235794D}">
      <text>
        <r>
          <rPr>
            <b/>
            <sz val="12"/>
            <color indexed="81"/>
            <rFont val="Arial"/>
            <family val="2"/>
          </rPr>
          <t xml:space="preserve">Importe de los ingresos obtenidos para la entrega y acarreo de carnes en camiones municipales.
</t>
        </r>
      </text>
    </comment>
    <comment ref="C61" authorId="2" shapeId="0" xr:uid="{20F071EB-AB33-4C98-AFB1-3DBFE7AA5238}">
      <text>
        <r>
          <rPr>
            <b/>
            <sz val="12"/>
            <color indexed="81"/>
            <rFont val="Arial"/>
            <family val="2"/>
          </rPr>
          <t>Importe de los ingresos obtenidos por el servicio de sacrificio de ganado, aves y otras especies de consumo humano que se presten en el interior del rastro municipal, por personal pagado por el ayuntamiento.</t>
        </r>
      </text>
    </comment>
    <comment ref="C62" authorId="2" shapeId="0" xr:uid="{70E2357C-5750-472A-B164-4F12391833EC}">
      <text>
        <r>
          <rPr>
            <b/>
            <sz val="12"/>
            <color indexed="81"/>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C63" authorId="2" shapeId="0" xr:uid="{79D3069D-C5B3-45EF-90BD-0182566BD463}">
      <text>
        <r>
          <rPr>
            <b/>
            <sz val="12"/>
            <color indexed="81"/>
            <rFont val="Arial"/>
            <family val="2"/>
          </rPr>
          <t>Importe de los ingresos que obtiene el municipio por la prestación del servicio del registro civil en las oficinas de este, fuera del horario normal.</t>
        </r>
      </text>
    </comment>
    <comment ref="C64" authorId="2" shapeId="0" xr:uid="{29BC2655-6637-48B8-9594-BEF63D6072E2}">
      <text>
        <r>
          <rPr>
            <b/>
            <sz val="12"/>
            <color indexed="81"/>
            <rFont val="Arial"/>
            <family val="2"/>
          </rPr>
          <t>Importe de los ingresos que obtiene el municipio por la prestación del servicio del registro civil a domicilio; tales como matrimonios civiles a domicilio.</t>
        </r>
      </text>
    </comment>
    <comment ref="C65" authorId="2" shapeId="0" xr:uid="{3D9B1368-0742-412C-878C-25D3BF2DDAD0}">
      <text>
        <r>
          <rPr>
            <b/>
            <sz val="12"/>
            <color indexed="81"/>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C66" authorId="2" shapeId="0" xr:uid="{20CECFCA-9012-4443-B4A8-E5642F6EA287}">
      <text>
        <r>
          <rPr>
            <b/>
            <sz val="12"/>
            <color indexed="81"/>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C67" authorId="2" shapeId="0" xr:uid="{31582ADE-0772-4F09-A1F5-465B57A5681D}">
      <text>
        <r>
          <rPr>
            <b/>
            <sz val="12"/>
            <color indexed="81"/>
            <rFont val="Arial"/>
            <family val="2"/>
          </rPr>
          <t>Importe de los ingresos por la solicitud de dictámenes de trazo, uso y destino, a solicitud del interesado; tales como el dictamen técnico de factibilidad.</t>
        </r>
      </text>
    </comment>
    <comment ref="C68" authorId="2" shapeId="0" xr:uid="{1E4193FB-7979-4778-BC9F-3E4BB33F51B4}">
      <text>
        <r>
          <rPr>
            <b/>
            <sz val="12"/>
            <color indexed="81"/>
            <rFont val="Arial"/>
            <family val="2"/>
          </rPr>
          <t>Importe de los ingresos obtenidos por la solicitud de copias de planos simples y en maduro; como son planos generales de población, fotografía de ortofoto, planos con tabla de valores unitarios, entre otros.</t>
        </r>
      </text>
    </comment>
    <comment ref="C69" authorId="2" shapeId="0" xr:uid="{A7844050-6080-4436-9311-76EC2459719D}">
      <text>
        <r>
          <rPr>
            <b/>
            <sz val="12"/>
            <color indexed="81"/>
            <rFont val="Arial"/>
            <family val="2"/>
          </rPr>
          <t>Importe de los ingresos que se obtienen por la expedición de certificaciones catastrales, tales como certificados de no-inscripción de propiedad, certificaciones de planos, certificaciones de no adeudo, entre otros.</t>
        </r>
      </text>
    </comment>
    <comment ref="C70" authorId="2" shapeId="0" xr:uid="{C6355474-FB52-4132-9A11-229E8991D095}">
      <text>
        <r>
          <rPr>
            <b/>
            <sz val="12"/>
            <color indexed="81"/>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C71" authorId="2" shapeId="0" xr:uid="{DF559753-CEFD-43C1-9975-F551041A69A6}">
      <text>
        <r>
          <rPr>
            <b/>
            <sz val="12"/>
            <color indexed="81"/>
            <rFont val="Arial"/>
            <family val="2"/>
          </rPr>
          <t>Importe de los ingresos obtenidos por la practica y expedición de deslindes de predios urbanos, con base en planos catastrales existentes.</t>
        </r>
      </text>
    </comment>
    <comment ref="C72" authorId="2" shapeId="0" xr:uid="{E9B765F4-05B7-4CF8-8038-9C1178C0C9D1}">
      <text>
        <r>
          <rPr>
            <b/>
            <sz val="12"/>
            <color indexed="81"/>
            <rFont val="Arial"/>
            <family val="2"/>
          </rPr>
          <t>Importe de los ingresos obtenidos por la solicitud de dictamen de valor, practicado por el área de catastro.</t>
        </r>
      </text>
    </comment>
    <comment ref="C73" authorId="2" shapeId="0" xr:uid="{2CEAAA57-41BB-4423-8CF2-68E656BAA86E}">
      <text>
        <r>
          <rPr>
            <b/>
            <sz val="12"/>
            <color indexed="81"/>
            <rFont val="Arial"/>
            <family val="2"/>
          </rPr>
          <t>Importe de los ingresos obtenidos por la revisión y autorización de cada avalúo practicado por otras instituciones o valuadores independientes autorizados por el área de catastro.</t>
        </r>
      </text>
    </comment>
    <comment ref="C74" authorId="2" shapeId="0" xr:uid="{45E4F15E-2363-4A61-A1CF-3E42376A677C}">
      <text>
        <r>
          <rPr>
            <b/>
            <sz val="12"/>
            <color indexed="81"/>
            <rFont val="Arial"/>
            <family val="2"/>
          </rPr>
          <t>Importe de los ingresos obtenidos por servicios que se presten en horas hábiles.</t>
        </r>
      </text>
    </comment>
    <comment ref="C75" authorId="2" shapeId="0" xr:uid="{1EE1D4C7-EAC3-4BFE-947C-1E89BE2828AE}">
      <text>
        <r>
          <rPr>
            <b/>
            <sz val="12"/>
            <color indexed="81"/>
            <rFont val="Arial"/>
            <family val="2"/>
          </rPr>
          <t>Importe de los ingresos obtenidos por revisión de control epidemiológico, certificados de salud y certificados de casos médicos legales.</t>
        </r>
      </text>
    </comment>
    <comment ref="C76" authorId="2" shapeId="0" xr:uid="{92F8EFB8-A493-45C1-90BD-1BE1E6789B27}">
      <text>
        <r>
          <rPr>
            <b/>
            <sz val="12"/>
            <color indexed="81"/>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C77" authorId="2" shapeId="0" xr:uid="{229A0D8E-BC4F-47F1-B388-898505BA54AB}">
      <text>
        <r>
          <rPr>
            <b/>
            <sz val="12"/>
            <color indexed="81"/>
            <rFont val="Arial"/>
            <family val="2"/>
          </rPr>
          <t>Importe de la indemnización causada por la falta de pago oportuno en la fecha o dentro del plazo señalado en la ley de ingresos en el título de derechos.</t>
        </r>
      </text>
    </comment>
    <comment ref="C78" authorId="2" shapeId="0" xr:uid="{C725FABE-C9BC-4C2B-96B2-47A678F7EBDD}">
      <text>
        <r>
          <rPr>
            <b/>
            <sz val="12"/>
            <color indexed="81"/>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C79" authorId="2" shapeId="0" xr:uid="{91F9DABD-0F50-40B2-B551-84C284D3DC51}">
      <text>
        <r>
          <rPr>
            <b/>
            <sz val="12"/>
            <color indexed="81"/>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C80" authorId="3" shapeId="0" xr:uid="{C0528AB6-B186-4360-B107-E797B825B5B3}">
      <text>
        <r>
          <rPr>
            <b/>
            <sz val="12"/>
            <color indexed="81"/>
            <rFont val="Arial"/>
            <family val="2"/>
          </rPr>
          <t>Son contraprestaciones por los servicios que preste el Estado en sus funciones de derecho privado, así como por el uso, aprovechamiento o enajenación de bienes del dominio privado. (CONAC)</t>
        </r>
        <r>
          <rPr>
            <sz val="12"/>
            <color indexed="81"/>
            <rFont val="Arial"/>
            <family val="2"/>
          </rPr>
          <t xml:space="preserve">
</t>
        </r>
      </text>
    </comment>
    <comment ref="C81" authorId="4" shapeId="0" xr:uid="{A19AA2F0-0A98-4A50-8EE3-6A538F31BF2B}">
      <text>
        <r>
          <rPr>
            <b/>
            <sz val="9"/>
            <color indexed="81"/>
            <rFont val="Tahoma"/>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r>
          <rPr>
            <sz val="9"/>
            <color indexed="81"/>
            <rFont val="Tahoma"/>
            <family val="2"/>
          </rPr>
          <t xml:space="preserve">
</t>
        </r>
      </text>
    </comment>
    <comment ref="C82" authorId="2" shapeId="0" xr:uid="{435949F9-6DB4-4BDA-8CA4-00328A12DA62}">
      <text>
        <r>
          <rPr>
            <b/>
            <sz val="12"/>
            <color indexed="81"/>
            <rFont val="Arial"/>
            <family val="2"/>
          </rPr>
          <t>Importe de los ingresos que obtenga el erario municipal por la venta de productos procedentes de viveros y jardines,  tales como árboles, plantas, flores entre otros similares.</t>
        </r>
      </text>
    </comment>
    <comment ref="C83" authorId="2" shapeId="0" xr:uid="{F60788E9-A773-41C3-8E6A-660035587D36}">
      <text>
        <r>
          <rPr>
            <b/>
            <sz val="12"/>
            <color indexed="81"/>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C85" authorId="3" shapeId="0" xr:uid="{14432D83-4998-4EC7-B975-9EB004DE6136}">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color indexed="81"/>
            <rFont val="Tahoma"/>
            <family val="2"/>
          </rPr>
          <t xml:space="preserve">
</t>
        </r>
        <r>
          <rPr>
            <b/>
            <sz val="9"/>
            <color indexed="81"/>
            <rFont val="Tahoma"/>
            <family val="2"/>
          </rPr>
          <t>(CONAC)</t>
        </r>
      </text>
    </comment>
    <comment ref="C86" authorId="2" shapeId="0" xr:uid="{50055C58-E508-4870-A7DF-4F82E0CC6BA9}">
      <text>
        <r>
          <rPr>
            <b/>
            <sz val="12"/>
            <color indexed="81"/>
            <rFont val="Arial"/>
            <family val="2"/>
          </rPr>
          <t>Importe de los ingresos obtenidos por concepto de multas derivadas de faltas distintas a las fiscales, tales como sanciones administrativas.</t>
        </r>
      </text>
    </comment>
    <comment ref="C87" authorId="2" shapeId="0" xr:uid="{A7D1651F-A764-49C3-9D1F-3C04BAFE1EE4}">
      <text>
        <r>
          <rPr>
            <b/>
            <sz val="12"/>
            <color indexed="81"/>
            <rFont val="Arial"/>
            <family val="2"/>
          </rPr>
          <t>Importe de los ingresos obtenidos por concepto de multas derivadas de faltas distintas a las fiscales, tales como sanciones administrativas.</t>
        </r>
      </text>
    </comment>
    <comment ref="C88" authorId="2" shapeId="0" xr:uid="{4E9FE932-FF3E-422B-A738-3D52C2FD77C5}">
      <text>
        <r>
          <rPr>
            <b/>
            <sz val="12"/>
            <color indexed="81"/>
            <rFont val="Arial"/>
            <family val="2"/>
          </rPr>
          <t>Importe de los ingresos por concepto de indemnizaciones a favor del municipio.</t>
        </r>
      </text>
    </comment>
    <comment ref="C89" authorId="2" shapeId="0" xr:uid="{F682A1EF-9A00-49B4-B4E5-86C0214EBAD5}">
      <text>
        <r>
          <rPr>
            <b/>
            <sz val="12"/>
            <color indexed="81"/>
            <rFont val="Arial"/>
            <family val="2"/>
          </rPr>
          <t>Importe de los reintegros por ingresos de aprovechamientos por sostenimiento de las escuelas y servicio de vigilancia forestal.</t>
        </r>
      </text>
    </comment>
    <comment ref="C90" authorId="2" shapeId="0" xr:uid="{95E8221F-C5A1-4BA0-B950-2EA94ACC74D5}">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C91" authorId="2" shapeId="0" xr:uid="{8A34FCA1-BF26-4C1B-91D6-4425B8926239}">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D91" authorId="5" shapeId="0" xr:uid="{13019C7F-1F70-4D01-A76F-09331D278234}">
      <text>
        <r>
          <rPr>
            <sz val="9"/>
            <color indexed="81"/>
            <rFont val="Tahoma"/>
            <family val="2"/>
          </rPr>
          <t>El importe original por $431,988.36 incrementa en $65,987,199.25</t>
        </r>
      </text>
    </comment>
    <comment ref="J91" authorId="4" shapeId="0" xr:uid="{193FC4A8-1192-436A-89B5-EF27E2667F4C}">
      <text>
        <r>
          <rPr>
            <b/>
            <sz val="9"/>
            <color indexed="81"/>
            <rFont val="Tahoma"/>
            <family val="2"/>
          </rPr>
          <t xml:space="preserve">Se incrementa en 1,489,909.15
</t>
        </r>
        <r>
          <rPr>
            <sz val="9"/>
            <color indexed="81"/>
            <rFont val="Tahoma"/>
            <family val="2"/>
          </rPr>
          <t xml:space="preserve">
</t>
        </r>
      </text>
    </comment>
    <comment ref="C92" authorId="2" shapeId="0" xr:uid="{DDD2617B-6053-4B63-9382-F70A4C82AE74}">
      <text>
        <r>
          <rPr>
            <b/>
            <sz val="12"/>
            <color indexed="81"/>
            <rFont val="Arial"/>
            <family val="2"/>
          </rPr>
          <t>Importe del ingreso obtenido de otros accesorios.</t>
        </r>
      </text>
    </comment>
    <comment ref="C95" authorId="3" shapeId="0" xr:uid="{8F1DE067-AA0D-448C-826B-BF91D5E49787}">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color indexed="81"/>
            <rFont val="Tahoma"/>
            <family val="2"/>
          </rPr>
          <t xml:space="preserve">
</t>
        </r>
      </text>
    </comment>
    <comment ref="C96" authorId="2" shapeId="0" xr:uid="{50222956-1CA1-4E0B-B2E5-284E086EF53C}">
      <text>
        <r>
          <rPr>
            <b/>
            <sz val="12"/>
            <color indexed="81"/>
            <rFont val="Arial"/>
            <family val="2"/>
          </rPr>
          <t>Importe de los ingresos de las Entidades Federativas y Municipios que se derivan del Sistema Nacional de Coordinación Fiscal federal.</t>
        </r>
      </text>
    </comment>
    <comment ref="C97" authorId="2" shapeId="0" xr:uid="{62547F15-FB55-4EE9-A21E-01F46D3FA5FA}">
      <text>
        <r>
          <rPr>
            <b/>
            <sz val="12"/>
            <color indexed="81"/>
            <rFont val="Arial"/>
            <family val="2"/>
          </rPr>
          <t>Importe de los ingresos de los Municipios que se derivan del Sistema Nacional de Coordinación Fiscal Estatal.</t>
        </r>
      </text>
    </comment>
    <comment ref="C98" authorId="2" shapeId="0" xr:uid="{515324F0-0215-4C86-A264-C406E373FE9C}">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C99" authorId="2" shapeId="0" xr:uid="{3B4447F8-2D28-4CFE-8EFD-1E076CCE370C}">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C100" authorId="2" shapeId="0" xr:uid="{A4BA79DF-EC17-4691-A6AA-640B77E29CD2}">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C101" authorId="2" shapeId="0" xr:uid="{9C6C4606-9B9F-41B4-8B62-E3C6A70560DC}">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C104" authorId="3" shapeId="0" xr:uid="{360960BD-52CA-47B0-8419-8964DDC1C92E}">
      <text>
        <r>
          <rPr>
            <b/>
            <sz val="12"/>
            <color indexed="81"/>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color indexed="81"/>
            <rFont val="Tahoma"/>
            <family val="2"/>
          </rPr>
          <t xml:space="preserve">
</t>
        </r>
      </text>
    </comment>
    <comment ref="C105" authorId="2" shapeId="0" xr:uid="{AFA51E4F-00FE-4249-AB11-6CF3474A590A}">
      <text>
        <r>
          <rPr>
            <b/>
            <sz val="12"/>
            <color indexed="81"/>
            <rFont val="Arial"/>
            <family val="2"/>
          </rPr>
          <t>Importe de los ingresos para el desarrollo de actividades prioritarias de interés general a través del ente público de los diferentes sectores de la sociedad en forma continua.</t>
        </r>
      </text>
    </comment>
    <comment ref="C106" authorId="2" shapeId="0" xr:uid="{A49D1853-95E8-4469-B518-2310262DA4BC}">
      <text>
        <r>
          <rPr>
            <b/>
            <sz val="12"/>
            <color indexed="81"/>
            <rFont val="Arial"/>
            <family val="2"/>
          </rPr>
          <t>Importe de los ingresos obtenidos de terceros en efectivo para fines de ayudas sociales.</t>
        </r>
      </text>
    </comment>
    <comment ref="C107" authorId="2" shapeId="0" xr:uid="{6B2E3C38-BBBF-4AB5-BFF4-6761DCE4DDA3}">
      <text>
        <r>
          <rPr>
            <b/>
            <sz val="12"/>
            <color indexed="81"/>
            <rFont val="Arial"/>
            <family val="2"/>
          </rPr>
          <t>Importe de los ingresos obtenidos de terceros en efectivo para fines de ayudas sociales.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Fabiola Mena</author>
    <author>Presupuestos</author>
  </authors>
  <commentList>
    <comment ref="F70" authorId="0" shapeId="0" xr:uid="{F900A2C8-6763-4E8A-B694-F2AC700DC505}">
      <text>
        <r>
          <rPr>
            <sz val="9"/>
            <color indexed="81"/>
            <rFont val="Tahoma"/>
            <family val="2"/>
          </rPr>
          <t>Disminuyeron 0 los centavos de este importe.</t>
        </r>
      </text>
    </comment>
    <comment ref="F104" authorId="0" shapeId="0" xr:uid="{7D002E8F-6A99-471B-8C35-7032189D8467}">
      <text>
        <r>
          <rPr>
            <b/>
            <sz val="9"/>
            <color indexed="81"/>
            <rFont val="Tahoma"/>
            <family val="2"/>
          </rPr>
          <t>Disminuyeron de .43 a .16 (27 centavos)</t>
        </r>
      </text>
    </comment>
    <comment ref="H162" authorId="1" shapeId="0" xr:uid="{4B91FFBE-E0CD-4088-97E0-95246984D6E5}">
      <text>
        <r>
          <rPr>
            <b/>
            <sz val="9"/>
            <color indexed="81"/>
            <rFont val="Tahoma"/>
            <family val="2"/>
          </rPr>
          <t>El importe original de 1,326,063.30 incrementa en $2,448,461.67</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laura.uribe</author>
    <author>Fabiola Mena</author>
  </authors>
  <commentList>
    <comment ref="C9" authorId="0" shapeId="0" xr:uid="{7393F682-1747-40AD-907B-CD3159ECEA44}">
      <text>
        <r>
          <rPr>
            <sz val="10"/>
            <color indexed="81"/>
            <rFont val="Tahoma"/>
            <family val="2"/>
          </rPr>
          <t xml:space="preserve">SON LOS RECURSOS GENERADOS POR LOS PODERES LEGISLATIVO Y JUDICIAL, ORGANISMOS AUTÓNOMOS Y MUNICIPIOS ASÍ COMO LAS ENTIDADES PARAESTATALES O PARAMUNICIPALES RESPECTIVAS.
</t>
        </r>
      </text>
    </comment>
    <comment ref="D9" authorId="0" shapeId="0" xr:uid="{5CE6C434-3D55-4BD4-BA41-7BD4E3CF21DE}">
      <text>
        <r>
          <rPr>
            <b/>
            <sz val="10"/>
            <color indexed="81"/>
            <rFont val="Tahoma"/>
            <family val="2"/>
          </rPr>
          <t>SON LOS RECURSOS POR SUBSIDIOS, ASIGNACIONES PRESUPUESTALES Y FONDOS DERIVADOS DE LA LEY DE INGRESOS DE LA FEDERACIÓN O DEL PRESUPUESTO DE EGRESOS DE LA FEDERACIÓN Y QUE SE DESTINAN A LOS GOBIERNOS ESTATALES O MUNICIPALES</t>
        </r>
        <r>
          <rPr>
            <sz val="10"/>
            <color indexed="81"/>
            <rFont val="Tahoma"/>
            <family val="2"/>
          </rPr>
          <t xml:space="preserve">
</t>
        </r>
      </text>
    </comment>
    <comment ref="H9" authorId="0" shapeId="0" xr:uid="{8F4680FD-7D73-4654-AB0A-52F1B15D4DA8}">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J9" authorId="0" shapeId="0" xr:uid="{EB279C07-E9F4-4244-9FEE-4050A9A8E456}">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K9" authorId="0" shapeId="0" xr:uid="{9D726115-F626-42F3-8B73-9A3EC9042B69}">
      <text>
        <r>
          <rPr>
            <sz val="10"/>
            <color indexed="81"/>
            <rFont val="Tahoma"/>
            <family val="2"/>
          </rPr>
          <t xml:space="preserve">SON LOS RECURSOS PROVENIENTES DEL SECTOR PRIVADO, DE FONDOS INTERNACIONALES Y OTROS NO COMPRENDIDOS EN LOS NUMERALES ANTERIORES
</t>
        </r>
      </text>
    </comment>
    <comment ref="C22" authorId="0" shapeId="0" xr:uid="{28E68B1F-F5A3-4215-8A72-CCF48B1ED934}">
      <text>
        <r>
          <rPr>
            <sz val="10"/>
            <color indexed="81"/>
            <rFont val="Tahoma"/>
            <family val="2"/>
          </rPr>
          <t xml:space="preserve">SON LOS RECURSOS GENERADOS POR LOS PODERES LEGISLATIVO Y JUDICIAL, ORGANISMOS AUTÓNOMOS Y MUNICIPIOS ASÍ COMO LAS ENTIDADES PARAESTATALES O PARAMUNICIPALES RESPECTIVAS.
</t>
        </r>
      </text>
    </comment>
    <comment ref="D22" authorId="0" shapeId="0" xr:uid="{B581C2A8-2E8E-497B-BFE0-843624030BF0}">
      <text>
        <r>
          <rPr>
            <b/>
            <sz val="10"/>
            <color indexed="81"/>
            <rFont val="Tahoma"/>
            <family val="2"/>
          </rPr>
          <t>SON LOS RECURSOS POR SUBSIDIOS, ASIGNACIONES PRESUPUESTALES Y FONDOS DERIVADOS DE LA LEY DE INGRESOS DE LA FEDERACIÓN O DEL PRESUPUESTO DE EGRESOS DE LA FEDERACIÓN Y QUE SE DESTINAN A LOS GOBIERNOS ESTATALES O MUNICIPALES</t>
        </r>
        <r>
          <rPr>
            <sz val="10"/>
            <color indexed="81"/>
            <rFont val="Tahoma"/>
            <family val="2"/>
          </rPr>
          <t xml:space="preserve">
</t>
        </r>
      </text>
    </comment>
    <comment ref="H22" authorId="0" shapeId="0" xr:uid="{A4773C87-70F1-4D17-BB9B-FBFE63BF6E56}">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J22" authorId="0" shapeId="0" xr:uid="{9BC3C87E-EB39-4B80-9CD4-71EDC0D9958D}">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K22" authorId="0" shapeId="0" xr:uid="{876DF2B3-F843-4601-AD91-9E68D911D566}">
      <text>
        <r>
          <rPr>
            <sz val="10"/>
            <color indexed="81"/>
            <rFont val="Tahoma"/>
            <family val="2"/>
          </rPr>
          <t xml:space="preserve">SON LOS RECURSOS PROVENIENTES DEL SECTOR PRIVADO, DE FONDOS INTERNACIONALES Y OTROS NO COMPRENDIDOS EN LOS NUMERALES ANTERIORES
</t>
        </r>
      </text>
    </comment>
    <comment ref="D27" authorId="1" shapeId="0" xr:uid="{D200558F-701A-4886-ADAB-E65618362A43}">
      <text>
        <r>
          <rPr>
            <b/>
            <sz val="9"/>
            <color indexed="81"/>
            <rFont val="Tahoma"/>
            <family val="2"/>
          </rPr>
          <t>Se incrementa el monto original de $45,496.00 en $14,927.45 considerando que serán reintegrados a la tesofe en 2021.</t>
        </r>
      </text>
    </comment>
  </commentList>
</comments>
</file>

<file path=xl/sharedStrings.xml><?xml version="1.0" encoding="utf-8"?>
<sst xmlns="http://schemas.openxmlformats.org/spreadsheetml/2006/main" count="433" uniqueCount="369">
  <si>
    <t>GOBIERNO MUNICIPAL DE SAN PEDRO TLAQUEPAQUE</t>
  </si>
  <si>
    <t>TESORERIA MUNICIPAL</t>
  </si>
  <si>
    <t>Dictamen de Presupuesto de Ingresos y Egresos 2020</t>
  </si>
  <si>
    <t>Anexo II.- Presupuesto de Egresos  2020 por Clasificación por Objeto del Gasto</t>
  </si>
  <si>
    <t>Concepto</t>
  </si>
  <si>
    <t>INGRESOS PROPIOS</t>
  </si>
  <si>
    <t xml:space="preserve">RECURSOS FEDERALES </t>
  </si>
  <si>
    <t>RECURSOS ESTATALES</t>
  </si>
  <si>
    <t>FINANCIAMIENTOS INTERNOS</t>
  </si>
  <si>
    <t xml:space="preserve">OTROS RECURSOS </t>
  </si>
  <si>
    <t>APORTACIONES DEL FONDO INFRAESTRUC.</t>
  </si>
  <si>
    <t>APORTACIONES DEL FONDO  FORTALECIM.</t>
  </si>
  <si>
    <t>PARTICIPACIONES FEDERALES</t>
  </si>
  <si>
    <t>CONVENIOS</t>
  </si>
  <si>
    <t>PARTICIPACIONES ESTATALES</t>
  </si>
  <si>
    <t>SERVICIOS PERSONALES</t>
  </si>
  <si>
    <t>Dietas</t>
  </si>
  <si>
    <t>Sueldos base al personal permanente</t>
  </si>
  <si>
    <t>Honorarios asimilables a salarios</t>
  </si>
  <si>
    <t>Primas por años de servicios efectivos prestados</t>
  </si>
  <si>
    <t>Primas de vacaciones, dominical y gratificación de fin de año</t>
  </si>
  <si>
    <t>Horas extraordinarias</t>
  </si>
  <si>
    <t>Aportaciones de seguridad social</t>
  </si>
  <si>
    <t>Aportaciones a fondos de vivienda</t>
  </si>
  <si>
    <t>Aportaciones al sistema para el retiro</t>
  </si>
  <si>
    <t>Aportaciones para seguros</t>
  </si>
  <si>
    <t>Indemnizaciones</t>
  </si>
  <si>
    <t>Prestaciones y haberes de retiro</t>
  </si>
  <si>
    <t>Prestaciones contractuales</t>
  </si>
  <si>
    <t>Otras prestaciones sociales y económicas</t>
  </si>
  <si>
    <t>MATERIALES Y SUMINISTROS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</si>
  <si>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</si>
  <si>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</si>
  <si>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</si>
  <si>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</si>
  <si>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</si>
  <si>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</si>
  <si>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</si>
  <si>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Productos alimenticios para personas</t>
  </si>
  <si>
    <t>Productos alimenticios para animales</t>
  </si>
  <si>
    <t>Utensilios para el servicio de alimentación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</si>
  <si>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</si>
  <si>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</si>
  <si>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</si>
  <si>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</si>
  <si>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</si>
  <si>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</si>
  <si>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</si>
  <si>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</si>
  <si>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</si>
  <si>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</si>
  <si>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</si>
  <si>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</si>
  <si>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</si>
  <si>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</si>
  <si>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</si>
  <si>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</si>
  <si>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</si>
  <si>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Vestuario y uniformes</t>
  </si>
  <si>
    <t>Prendas de seguridad y protección personal</t>
  </si>
  <si>
    <t>Artículos deportivos</t>
  </si>
  <si>
    <t>Blancos y otros productos textiles, excepto prendas de vestir</t>
  </si>
  <si>
    <t>Materiales de seguridad pública</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</si>
  <si>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</si>
  <si>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</si>
  <si>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</si>
  <si>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</si>
  <si>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</si>
  <si>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</si>
  <si>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maquinaria y otros equipos</t>
  </si>
  <si>
    <t>SERVICIOS GENERALES</t>
  </si>
  <si>
    <t>Energía eléctrica</t>
  </si>
  <si>
    <t>Gas</t>
  </si>
  <si>
    <t>Agua</t>
  </si>
  <si>
    <t>Telefonía tradicional</t>
  </si>
  <si>
    <t>Telefonía celular</t>
  </si>
  <si>
    <t>Servicios de telecomunicaciones y satélites</t>
  </si>
  <si>
    <t>Servicios de acceso de Internet, redes y procedimiento de información</t>
  </si>
  <si>
    <t>Servicios postales y telegráficos</t>
  </si>
  <si>
    <t>Servicios integrales y otros servicios</t>
  </si>
  <si>
    <t>Arrendamiento de terrenos</t>
  </si>
  <si>
    <t>Arrendamiento de edificios</t>
  </si>
  <si>
    <t>Arrendamiento de mobiliario y equipo de administración, educacional y recreativo</t>
  </si>
  <si>
    <t>Arrendamiento de equipo de transporte</t>
  </si>
  <si>
    <t>Arrendamiento financiero</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</si>
  <si>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</si>
  <si>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</si>
  <si>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</si>
  <si>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</si>
  <si>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</si>
  <si>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fotocopiado e impresión</t>
  </si>
  <si>
    <t>Servicios profesionales, científicos y técnicos integrales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</si>
  <si>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</si>
  <si>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</si>
  <si>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</si>
  <si>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</si>
  <si>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</si>
  <si>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Fletes y maniobras</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</si>
  <si>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</si>
  <si>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</si>
  <si>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</si>
  <si>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</si>
  <si>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</si>
  <si>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</si>
  <si>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</si>
  <si>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</si>
  <si>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</si>
  <si>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</si>
  <si>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</si>
  <si>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</si>
  <si>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</si>
  <si>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</si>
  <si>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</si>
  <si>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</si>
  <si>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Pasajes aéreos</t>
  </si>
  <si>
    <t>Pasajes terrestres</t>
  </si>
  <si>
    <t>Pasajes marítimos, lacustres y fluviales</t>
  </si>
  <si>
    <t>Autotransporte</t>
  </si>
  <si>
    <t>Viáticos en el país</t>
  </si>
  <si>
    <t>Otros servicios de traslado y hospedaje</t>
  </si>
  <si>
    <t>Gastos de orden  social y cultural</t>
  </si>
  <si>
    <t>Congresos y convenciones</t>
  </si>
  <si>
    <t>Exposiciones</t>
  </si>
  <si>
    <t>Servicios funerarios y de cementerios</t>
  </si>
  <si>
    <t>Impuestos y derechos</t>
  </si>
  <si>
    <t>Sentencias y resoluciones por autoridad competente</t>
  </si>
  <si>
    <t>Penas, multas, accesorios y actualizaciones</t>
  </si>
  <si>
    <t>Otros gastos por responsabilidades</t>
  </si>
  <si>
    <t>Otros servicios generales</t>
  </si>
  <si>
    <t>TRANSFERENCIAS, ASIGNACIONES, SUBSIDIOS Y OTRAS  AYUDAS</t>
  </si>
  <si>
    <t>Transferencias internas otorgadas a entidades paraestatales no empresariales y no financieras</t>
  </si>
  <si>
    <t>Transferencias otorgadas a entidades paraestatales no empresariales y no financieras</t>
  </si>
  <si>
    <t>Otros subsidios</t>
  </si>
  <si>
    <t xml:space="preserve">Ayudas sociales a personas </t>
  </si>
  <si>
    <t>Becas y otras ayudas para programas de capacitación</t>
  </si>
  <si>
    <t>Ayudas sociales a instituciones de enseñanza</t>
  </si>
  <si>
    <t>Ayudas sociales a instituciones sin fines de lucro</t>
  </si>
  <si>
    <t>Ayudas por desastres naturales y otros siniestros</t>
  </si>
  <si>
    <t>Pensiones</t>
  </si>
  <si>
    <t xml:space="preserve">BIENES MUEBLES, INMUEBLES E  INTANGIBLES </t>
  </si>
  <si>
    <t xml:space="preserve">Muebles de oficina y estantería </t>
  </si>
  <si>
    <t>Muebles, excepto de oficina y estantería</t>
  </si>
  <si>
    <t>Bienes artísticos, culturales y científicos</t>
  </si>
  <si>
    <t>Equipo de cómputo de tecnologías de la información</t>
  </si>
  <si>
    <t>Otros mobiliarios y equipos de administración</t>
  </si>
  <si>
    <t>Equipos y aparatos audiovisuales</t>
  </si>
  <si>
    <t>Cámaras fotográficas y de video</t>
  </si>
  <si>
    <t xml:space="preserve">Otro mobiliario y equipo educacional y recreativo </t>
  </si>
  <si>
    <t>Equipo médico y de laboratorio</t>
  </si>
  <si>
    <t>Instrumental médico y laboratorio</t>
  </si>
  <si>
    <t>Vehículos y equipo terrestre</t>
  </si>
  <si>
    <t>Equipo de defensa y seguridad</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</si>
  <si>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</si>
  <si>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</si>
  <si>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</si>
  <si>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</si>
  <si>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</si>
  <si>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</si>
  <si>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Terrenos</t>
  </si>
  <si>
    <t>Software</t>
  </si>
  <si>
    <t>Licencias informáticas e intelectuales</t>
  </si>
  <si>
    <t>INVERSIÓN PÚBLICA</t>
  </si>
  <si>
    <t>Edificación no  habitacional</t>
  </si>
  <si>
    <t>División de terrenos y construcción de obras de urbanización</t>
  </si>
  <si>
    <t>DEUDA  PÚBLICA</t>
  </si>
  <si>
    <t>Amortización de la deuda interna con instituciones de crédito</t>
  </si>
  <si>
    <t>Intereses de la deuda interna con instituciones  de crédito</t>
  </si>
  <si>
    <t>Adefas</t>
  </si>
  <si>
    <t>TOTAL DE EGRESOS</t>
  </si>
  <si>
    <t>ANEXO I.- Estimación de Ingresos por Clasificación por Rubro de Ingresos 2020</t>
  </si>
  <si>
    <t>RUBRO</t>
  </si>
  <si>
    <t>DESCRIPCIÓN</t>
  </si>
  <si>
    <t>IMPUESTOS</t>
  </si>
  <si>
    <t>1.1.1.1</t>
  </si>
  <si>
    <t>Función de circo y espectáculos de carpa</t>
  </si>
  <si>
    <t>1.1.1.5</t>
  </si>
  <si>
    <t>Espectáculos culturales, teatrales, ballet, ópera y taurinos</t>
  </si>
  <si>
    <t>1.1.1.7</t>
  </si>
  <si>
    <t>Otros espectáculos públicos</t>
  </si>
  <si>
    <t>1.2.1.1</t>
  </si>
  <si>
    <t>Predios rústicos</t>
  </si>
  <si>
    <t>1.2.1.2</t>
  </si>
  <si>
    <t>Predios urbanos</t>
  </si>
  <si>
    <t>1.2.2.1</t>
  </si>
  <si>
    <t>Adquisición de departamentos, viviendas y casas para habitación</t>
  </si>
  <si>
    <t>1.2.3.1</t>
  </si>
  <si>
    <t>Construcción de inmuebles</t>
  </si>
  <si>
    <t>1.7.1.1</t>
  </si>
  <si>
    <t>Falta de pago</t>
  </si>
  <si>
    <t>1.7.2.1</t>
  </si>
  <si>
    <t>Infracciones</t>
  </si>
  <si>
    <t>1.7.4.1</t>
  </si>
  <si>
    <t>Gastos de notificación</t>
  </si>
  <si>
    <t>DERECHOS</t>
  </si>
  <si>
    <t>4.1.1.1</t>
  </si>
  <si>
    <t>Estacionamientos exclusivos</t>
  </si>
  <si>
    <t>4.1.1.2</t>
  </si>
  <si>
    <t>Puestos permanentes y eventuales</t>
  </si>
  <si>
    <t>4.1.1.4</t>
  </si>
  <si>
    <t>Espectáculos y diversiones públicas</t>
  </si>
  <si>
    <t>4.1.1.5</t>
  </si>
  <si>
    <t>Otros fines o actividades no previstas</t>
  </si>
  <si>
    <t>4.1.2.1</t>
  </si>
  <si>
    <t>Concesión de estacionamientos</t>
  </si>
  <si>
    <t>4.1.3.1</t>
  </si>
  <si>
    <t>Lotes uso perpetuidad y temporal</t>
  </si>
  <si>
    <t>4.1.3.2</t>
  </si>
  <si>
    <t>Mantenimiento</t>
  </si>
  <si>
    <t>4.1.4.1</t>
  </si>
  <si>
    <t>Arrendamiento o concesión de locales en mercados</t>
  </si>
  <si>
    <t>4.1.4.3</t>
  </si>
  <si>
    <t>Arrendamiento o concesión de escusados y baños</t>
  </si>
  <si>
    <t>4.1.4.5</t>
  </si>
  <si>
    <t>Otros arrendamientos o concesiones de bienes</t>
  </si>
  <si>
    <t>4.3.1.1</t>
  </si>
  <si>
    <t>Licencias, permisos o autorización de giros con venta de bebidas alcohólicas</t>
  </si>
  <si>
    <t>4.3.1.2</t>
  </si>
  <si>
    <t>Licencias, permisos o autorización de giros con servicios de bebidas alcohólicas</t>
  </si>
  <si>
    <t>4.3.1.3</t>
  </si>
  <si>
    <t>Licencias, permisos o autorización de otros conceptos distintos a los anteriores giros con bebidas alcohólicas</t>
  </si>
  <si>
    <t>4.3.1.4</t>
  </si>
  <si>
    <t>Permiso para el funcionamiento de horario extraordinario</t>
  </si>
  <si>
    <t>4.3.2.1</t>
  </si>
  <si>
    <t>Licencias y permisos de anuncios permanentes</t>
  </si>
  <si>
    <t>4.3.2.2</t>
  </si>
  <si>
    <t>Licencias y permisos de anuncios eventuales</t>
  </si>
  <si>
    <t>4.3.3.1</t>
  </si>
  <si>
    <t>Licencias de construcción</t>
  </si>
  <si>
    <t>4.3.3.2</t>
  </si>
  <si>
    <t>Licencias para demolición</t>
  </si>
  <si>
    <t>4.3.3.4</t>
  </si>
  <si>
    <t>Licencias para reconstrucción, reestructuración o adaptación</t>
  </si>
  <si>
    <t>4.3.3.5</t>
  </si>
  <si>
    <t>Licencias para ocupación provisional en la vía pública</t>
  </si>
  <si>
    <t>4.3.3.6</t>
  </si>
  <si>
    <t>Licencias para movimientos de tierras</t>
  </si>
  <si>
    <t>4.3.3.7</t>
  </si>
  <si>
    <t>Licencias similares no previstas en las anteriores</t>
  </si>
  <si>
    <t>4.3.5.1</t>
  </si>
  <si>
    <t>Licencia de cambio de régimen de propiedad</t>
  </si>
  <si>
    <t>4.3.5.2</t>
  </si>
  <si>
    <t>Licencia de urbanización</t>
  </si>
  <si>
    <t>4.3.5.3</t>
  </si>
  <si>
    <t>Peritaje, dictamen e inspección de carácter extraordinario</t>
  </si>
  <si>
    <t>4.3.6.2</t>
  </si>
  <si>
    <t>Autorización para romper pavimento, banquetas o machuelos</t>
  </si>
  <si>
    <t>4.3.8.1</t>
  </si>
  <si>
    <t>Inhumaciones y reinhumaciones</t>
  </si>
  <si>
    <t>4.3.8.2</t>
  </si>
  <si>
    <t>Exhumaciones</t>
  </si>
  <si>
    <t>4.3.8.3</t>
  </si>
  <si>
    <t>Servicio de cremación</t>
  </si>
  <si>
    <t>4.3.8.4</t>
  </si>
  <si>
    <t>Traslado de cadáveres fuera del municipio</t>
  </si>
  <si>
    <t>4.3.9.9</t>
  </si>
  <si>
    <t>Otros servicios similares</t>
  </si>
  <si>
    <t>4.3.10.1</t>
  </si>
  <si>
    <t>Servicio doméstico</t>
  </si>
  <si>
    <t>4.3.10.5</t>
  </si>
  <si>
    <t>20% para el saneamiento de las aguas residuales</t>
  </si>
  <si>
    <t>4.3.10.6</t>
  </si>
  <si>
    <t>2% o 3% para la infraestructura básica existente</t>
  </si>
  <si>
    <t>4.3.10.7</t>
  </si>
  <si>
    <t>Aprovechamiento de la infraestructura básica existente</t>
  </si>
  <si>
    <t>4.3.10.8</t>
  </si>
  <si>
    <t>Conexión o reconexión al servicio</t>
  </si>
  <si>
    <t>4.3.11.5</t>
  </si>
  <si>
    <t>Acarreo de carnes en camiones del municipio</t>
  </si>
  <si>
    <t>4.3.11.6</t>
  </si>
  <si>
    <t>Servicios de matanza en el rastro municipal</t>
  </si>
  <si>
    <t>4.3.11.9</t>
  </si>
  <si>
    <t>Otros servicios prestados por el rastro municipal</t>
  </si>
  <si>
    <t>4.3.12.1</t>
  </si>
  <si>
    <t xml:space="preserve">Servicios en oficina fuera del horario </t>
  </si>
  <si>
    <t>4.3.12.2</t>
  </si>
  <si>
    <t>Servicios a domicilio</t>
  </si>
  <si>
    <t>4.3.12.3</t>
  </si>
  <si>
    <t>Anotaciones e inserciones en actas</t>
  </si>
  <si>
    <t>4.3.13.1</t>
  </si>
  <si>
    <t>Expedición de certificados, certificaciones, constancias o copias certificadas</t>
  </si>
  <si>
    <t>4.3.13.3</t>
  </si>
  <si>
    <t>Dictámenes de trazo, uso y destino</t>
  </si>
  <si>
    <t>4.3.14.1</t>
  </si>
  <si>
    <t>Copias de planos</t>
  </si>
  <si>
    <t>4.3.14.2</t>
  </si>
  <si>
    <t>Certificaciones catastrales</t>
  </si>
  <si>
    <t>4.3.14.3</t>
  </si>
  <si>
    <t>Informes catastrales</t>
  </si>
  <si>
    <t>4.3.14.4</t>
  </si>
  <si>
    <t>Deslindes catastrales</t>
  </si>
  <si>
    <t>4.3.14.5</t>
  </si>
  <si>
    <t>Dictámenes catastrales</t>
  </si>
  <si>
    <t>4.3.14.6</t>
  </si>
  <si>
    <t>Revisión y autorización de avalúos</t>
  </si>
  <si>
    <t>4.4.1.1</t>
  </si>
  <si>
    <t>Servicios prestados en horas hábiles</t>
  </si>
  <si>
    <t>4.4.1.4</t>
  </si>
  <si>
    <t>Servicios médicos</t>
  </si>
  <si>
    <t>4.4.1.9</t>
  </si>
  <si>
    <t>Otros servicios no especificados</t>
  </si>
  <si>
    <t>4.5.1.1</t>
  </si>
  <si>
    <t>4.5.2.1</t>
  </si>
  <si>
    <t>4.5.4.1</t>
  </si>
  <si>
    <t>PRODUCTOS</t>
  </si>
  <si>
    <t>Formas y ediciones impresas</t>
  </si>
  <si>
    <t>Venta de productos procedentes de viveros y jardines</t>
  </si>
  <si>
    <t>Otros productos no especificados</t>
  </si>
  <si>
    <t>Otros no especificados</t>
  </si>
  <si>
    <t>APROVECHAMIENTOS</t>
  </si>
  <si>
    <t>6.1.1.1</t>
  </si>
  <si>
    <t>Incentivos de colaboración</t>
  </si>
  <si>
    <t>6.1.2.1</t>
  </si>
  <si>
    <t>6.1.3.1</t>
  </si>
  <si>
    <t>6.1.4.1</t>
  </si>
  <si>
    <t>Reintegros</t>
  </si>
  <si>
    <t>6.1.7.1</t>
  </si>
  <si>
    <t>Aprovechamientos por aportaciones y cooperaciones</t>
  </si>
  <si>
    <t>6.3.9.9</t>
  </si>
  <si>
    <t>Otros  aprovechamientos</t>
  </si>
  <si>
    <t>6.4.1.9</t>
  </si>
  <si>
    <t>Otros  accesorios</t>
  </si>
  <si>
    <t>INGRESOS POR VENTAS DE BIENES Y SERVICIOS</t>
  </si>
  <si>
    <t>7.2.1</t>
  </si>
  <si>
    <t>Producidos en establecimientos del gobierno</t>
  </si>
  <si>
    <t>PARTICIPACIONES Y APORTACIONES</t>
  </si>
  <si>
    <t>8.1.1.1</t>
  </si>
  <si>
    <t>Federales</t>
  </si>
  <si>
    <t>8.1.1.2</t>
  </si>
  <si>
    <t>Estatales</t>
  </si>
  <si>
    <t>8.2.1.1</t>
  </si>
  <si>
    <t>Del fondo de infraestructura social municipal</t>
  </si>
  <si>
    <t>8.2.1.2</t>
  </si>
  <si>
    <t>Rendimientos financieros del fondo de aportaciones para la infraestructura social</t>
  </si>
  <si>
    <t>8.2.1.3</t>
  </si>
  <si>
    <t>Del fondo para el fortalecimiento municipal</t>
  </si>
  <si>
    <t>8.2.1.4</t>
  </si>
  <si>
    <t>Rendimientos financieros del fondo de aportaciones para el fortalecimiento municipal</t>
  </si>
  <si>
    <t>8.3.1.1</t>
  </si>
  <si>
    <t>Derivados del Gobierno Federal</t>
  </si>
  <si>
    <t>8.3.1.2</t>
  </si>
  <si>
    <t>Derivados del Gobierno Estatal</t>
  </si>
  <si>
    <t>TRANSFERENCIAS, ASIGNACIONES, SUBSIDIOS Y  OTRAS AYUDAS</t>
  </si>
  <si>
    <t>9.3.1.1</t>
  </si>
  <si>
    <t>Subsidio</t>
  </si>
  <si>
    <t>9.4.1.1</t>
  </si>
  <si>
    <t>Efectivo</t>
  </si>
  <si>
    <t>Otros ingresos y beneficios varios</t>
  </si>
  <si>
    <t>TOTAL DE INGRESOS</t>
  </si>
  <si>
    <t>ANEXO III.- SITUACIÓN HACENDARIA 2020</t>
  </si>
  <si>
    <t>CONCEPTOS</t>
  </si>
  <si>
    <t>I N G R E S O S</t>
  </si>
  <si>
    <t>INGRESOS DERIVADOS DE FINANCIAMIENTO</t>
  </si>
  <si>
    <t>TOTAL INGRESOS</t>
  </si>
  <si>
    <t>E G R E S O S</t>
  </si>
  <si>
    <t>TOTAL EGRESOS</t>
  </si>
  <si>
    <t>Materiales para el registro e identificación de bienes y personas</t>
  </si>
  <si>
    <t>Productos textiles</t>
  </si>
  <si>
    <t>Prendas de protección para seguridad pública y nacional</t>
  </si>
  <si>
    <t>2DA. MODIFICACIÓN AL PRESUPUESTO DE EGRESOS 2020</t>
  </si>
  <si>
    <t>2DA. MODIFICACIÓN AL PRESUPUESTO DE INGRESOS 2020</t>
  </si>
  <si>
    <t>Clave</t>
  </si>
  <si>
    <t>Especie</t>
  </si>
  <si>
    <t>9.4.1.2</t>
  </si>
  <si>
    <t>9.7.2.2</t>
  </si>
  <si>
    <t>5.1.3.1</t>
  </si>
  <si>
    <t>Diferencia entre el ingreso y el egreso</t>
  </si>
  <si>
    <t>5.1.3.7</t>
  </si>
  <si>
    <t>5.1.3.9</t>
  </si>
  <si>
    <t>5.2.1.1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</si>
</sst>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Red]\-&quot;$&quot;#,##0.00"/>
    <numFmt numFmtId="41" formatCode="_-* #,##0_-;\-* #,##0_-;_-* &quot;-&quot;_-;_-@_-"/>
    <numFmt numFmtId="44" formatCode="_-&quot;$&quot;* #,##0.00_-;\-&quot;$&quot;* #,##0.00_-;_-&quot;$&quot;* &quot;-&quot;??_-;_-@_-"/>
    <numFmt numFmtId="43" formatCode="_-* #,##0.00_-;\-* #,##0.00_-;_-* &quot;-&quot;??_-;_-@_-"/>
    <numFmt numFmtId="164" formatCode="0_ ;\-0\ "/>
    <numFmt numFmtId="165" formatCode="_-&quot;$&quot;* #,##0_-;\-&quot;$&quot;* #,##0_-;_-&quot;$&quot;* &quot;-&quot;??_-;_-@_-"/>
    <numFmt numFmtId="166" formatCode="m\o\n\th\ d\,\ \y\y\y\y"/>
    <numFmt numFmtId="167" formatCode="_-[$€-2]* #,##0.00_-;\-[$€-2]* #,##0.00_-;_-[$€-2]* &quot;-&quot;??_-"/>
    <numFmt numFmtId="168" formatCode="000"/>
    <numFmt numFmtId="169" formatCode="_-&quot;$&quot;* #,##0.0000_-;\-&quot;$&quot;* #,##0.0000_-;_-&quot;$&quot;*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Arial"/>
      <family val="2"/>
    </font>
    <font>
      <sz val="10"/>
      <name val="Arial"/>
      <family val="2"/>
    </font>
    <font>
      <sz val="15"/>
      <color indexed="8"/>
      <name val="Calibri"/>
      <family val="2"/>
      <scheme val="minor"/>
    </font>
    <font>
      <b/>
      <sz val="15"/>
      <color indexed="8"/>
      <name val="Calibri"/>
      <family val="2"/>
      <scheme val="minor"/>
    </font>
    <font>
      <b/>
      <sz val="12"/>
      <color theme="0"/>
      <name val="Calibri"/>
      <family val="2"/>
      <scheme val="minor"/>
    </font>
    <font>
      <sz val="10"/>
      <color theme="1"/>
      <name val="Arial"/>
      <family val="2"/>
    </font>
    <font>
      <b/>
      <sz val="12"/>
      <name val="Calibri"/>
      <family val="2"/>
    </font>
    <font>
      <sz val="11"/>
      <name val="Arial"/>
      <family val="2"/>
    </font>
    <font>
      <b/>
      <sz val="15"/>
      <name val="Calibri"/>
      <family val="2"/>
      <scheme val="minor"/>
    </font>
    <font>
      <b/>
      <sz val="16"/>
      <color theme="1"/>
      <name val="Calibri"/>
      <family val="2"/>
      <scheme val="minor"/>
    </font>
    <font>
      <b/>
      <sz val="12"/>
      <name val="Calibri"/>
      <family val="2"/>
      <scheme val="minor"/>
    </font>
    <font>
      <sz val="10"/>
      <name val="Calibri"/>
      <family val="2"/>
      <scheme val="minor"/>
    </font>
    <font>
      <sz val="10"/>
      <color indexed="81"/>
      <name val="Tahoma"/>
      <family val="2"/>
    </font>
    <font>
      <b/>
      <sz val="10"/>
      <color indexed="81"/>
      <name val="Tahoma"/>
      <family val="2"/>
    </font>
    <font>
      <b/>
      <sz val="12"/>
      <color indexed="81"/>
      <name val="Arial"/>
      <family val="2"/>
    </font>
    <font>
      <sz val="8"/>
      <color indexed="81"/>
      <name val="Tahoma"/>
      <family val="2"/>
    </font>
    <font>
      <sz val="12"/>
      <color indexed="81"/>
      <name val="Arial"/>
      <family val="2"/>
    </font>
    <font>
      <b/>
      <sz val="9"/>
      <color indexed="81"/>
      <name val="Tahoma"/>
      <family val="2"/>
    </font>
    <font>
      <sz val="8"/>
      <name val="Arial"/>
      <family val="2"/>
    </font>
    <font>
      <sz val="15"/>
      <color theme="1"/>
      <name val="Calibri"/>
      <family val="2"/>
      <scheme val="minor"/>
    </font>
    <font>
      <b/>
      <sz val="18"/>
      <name val="Calibri"/>
      <family val="2"/>
      <scheme val="minor"/>
    </font>
    <font>
      <sz val="11"/>
      <color theme="1"/>
      <name val="Arial"/>
      <family val="2"/>
    </font>
    <font>
      <sz val="15"/>
      <color indexed="8"/>
      <name val="Arial"/>
      <family val="2"/>
    </font>
    <font>
      <b/>
      <sz val="15"/>
      <color indexed="8"/>
      <name val="Arial"/>
      <family val="2"/>
    </font>
    <font>
      <b/>
      <sz val="15"/>
      <color theme="1"/>
      <name val="Arial"/>
      <family val="2"/>
    </font>
    <font>
      <b/>
      <sz val="12"/>
      <color theme="0"/>
      <name val="Arial"/>
      <family val="2"/>
    </font>
    <font>
      <sz val="10"/>
      <color indexed="8"/>
      <name val="Arial"/>
      <family val="2"/>
    </font>
    <font>
      <b/>
      <sz val="10"/>
      <name val="Arial"/>
      <family val="2"/>
    </font>
    <font>
      <sz val="10"/>
      <color rgb="FFFF0000"/>
      <name val="Arial"/>
      <family val="2"/>
    </font>
    <font>
      <sz val="9"/>
      <color indexed="81"/>
      <name val="Tahoma"/>
      <family val="2"/>
    </font>
    <font>
      <b/>
      <sz val="14"/>
      <color indexed="8"/>
      <name val="Arial"/>
      <family val="2"/>
    </font>
    <font>
      <sz val="10"/>
      <color rgb="FFFF0000"/>
      <name val="Calibri"/>
      <family val="2"/>
      <scheme val="minor"/>
    </font>
  </fonts>
  <fills count="7">
    <fill>
      <patternFill patternType="none"/>
    </fill>
    <fill>
      <patternFill patternType="gray125"/>
    </fill>
    <fill>
      <patternFill patternType="solid">
        <fgColor rgb="FF00736F"/>
        <bgColor indexed="64"/>
      </patternFill>
    </fill>
    <fill>
      <patternFill patternType="solid">
        <fgColor rgb="FF6FEBDF"/>
        <bgColor indexed="64"/>
      </patternFill>
    </fill>
    <fill>
      <patternFill patternType="solid">
        <fgColor rgb="FF00C4BF"/>
        <bgColor indexed="64"/>
      </patternFill>
    </fill>
    <fill>
      <patternFill patternType="solid">
        <fgColor indexed="9"/>
        <bgColor indexed="64"/>
      </patternFill>
    </fill>
    <fill>
      <patternFill patternType="solid">
        <fgColor theme="0"/>
        <bgColor indexed="64"/>
      </patternFill>
    </fill>
  </fills>
  <borders count="49">
    <border>
      <left/>
      <right/>
      <top/>
      <bottom/>
      <diagonal/>
    </border>
    <border>
      <left/>
      <right/>
      <top/>
      <bottom style="medium">
        <color indexed="64"/>
      </bottom>
      <diagonal/>
    </border>
    <border>
      <left style="thin">
        <color theme="4" tint="0.79989013336588644"/>
      </left>
      <right/>
      <top style="thin">
        <color theme="4" tint="0.79989013336588644"/>
      </top>
      <bottom style="medium">
        <color theme="4" tint="0.79989013336588644"/>
      </bottom>
      <diagonal/>
    </border>
    <border>
      <left/>
      <right style="thin">
        <color theme="4" tint="0.79989013336588644"/>
      </right>
      <top/>
      <bottom style="medium">
        <color theme="4" tint="0.79989013336588644"/>
      </bottom>
      <diagonal/>
    </border>
    <border>
      <left style="thin">
        <color theme="4" tint="0.79989013336588644"/>
      </left>
      <right style="thin">
        <color theme="4" tint="0.79989013336588644"/>
      </right>
      <top/>
      <bottom style="medium">
        <color theme="4" tint="0.79989013336588644"/>
      </bottom>
      <diagonal/>
    </border>
    <border>
      <left style="medium">
        <color theme="0"/>
      </left>
      <right style="thin">
        <color theme="0" tint="-0.499984740745262"/>
      </right>
      <top style="thin">
        <color theme="0" tint="-0.499984740745262"/>
      </top>
      <bottom style="thin">
        <color theme="0" tint="-0.499984740745262"/>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theme="0" tint="-4.9989318521683403E-2"/>
      </left>
      <right style="thin">
        <color theme="0" tint="-4.9989318521683403E-2"/>
      </right>
      <top/>
      <bottom style="medium">
        <color theme="4" tint="0.79989013336588644"/>
      </bottom>
      <diagonal/>
    </border>
    <border>
      <left style="thin">
        <color theme="0" tint="-4.9989318521683403E-2"/>
      </left>
      <right style="thin">
        <color theme="0"/>
      </right>
      <top style="thin">
        <color theme="0"/>
      </top>
      <bottom style="medium">
        <color theme="4" tint="0.79989013336588644"/>
      </bottom>
      <diagonal/>
    </border>
    <border>
      <left style="thin">
        <color theme="0"/>
      </left>
      <right style="thin">
        <color theme="0"/>
      </right>
      <top style="thin">
        <color theme="0"/>
      </top>
      <bottom style="medium">
        <color theme="4" tint="0.79989013336588644"/>
      </bottom>
      <diagonal/>
    </border>
    <border>
      <left/>
      <right/>
      <top style="thin">
        <color theme="0"/>
      </top>
      <bottom style="medium">
        <color theme="4" tint="0.79989013336588644"/>
      </bottom>
      <diagonal/>
    </border>
    <border>
      <left/>
      <right style="thin">
        <color theme="4" tint="0.79989013336588644"/>
      </right>
      <top style="thin">
        <color theme="4" tint="0.79989013336588644"/>
      </top>
      <bottom style="medium">
        <color theme="4" tint="0.79989013336588644"/>
      </bottom>
      <diagonal/>
    </border>
    <border>
      <left style="thin">
        <color theme="4" tint="0.79989013336588644"/>
      </left>
      <right style="thin">
        <color theme="4" tint="0.79989013336588644"/>
      </right>
      <top style="thin">
        <color theme="4" tint="0.79989013336588644"/>
      </top>
      <bottom style="medium">
        <color theme="4" tint="0.79989013336588644"/>
      </bottom>
      <diagonal/>
    </border>
    <border>
      <left style="hair">
        <color theme="0" tint="-0.499984740745262"/>
      </left>
      <right style="hair">
        <color theme="0" tint="-0.499984740745262"/>
      </right>
      <top/>
      <bottom style="hair">
        <color theme="0" tint="-0.499984740745262"/>
      </bottom>
      <diagonal/>
    </border>
    <border>
      <left style="medium">
        <color indexed="64"/>
      </left>
      <right style="thin">
        <color theme="4" tint="0.79989013336588644"/>
      </right>
      <top style="medium">
        <color indexed="64"/>
      </top>
      <bottom/>
      <diagonal/>
    </border>
    <border>
      <left style="thin">
        <color theme="4" tint="0.79989013336588644"/>
      </left>
      <right/>
      <top style="medium">
        <color indexed="64"/>
      </top>
      <bottom style="thin">
        <color theme="4" tint="0.79989013336588644"/>
      </bottom>
      <diagonal/>
    </border>
    <border>
      <left style="thin">
        <color theme="0" tint="-4.9989318521683403E-2"/>
      </left>
      <right/>
      <top style="medium">
        <color indexed="64"/>
      </top>
      <bottom/>
      <diagonal/>
    </border>
    <border>
      <left style="thin">
        <color theme="0"/>
      </left>
      <right/>
      <top style="medium">
        <color indexed="64"/>
      </top>
      <bottom/>
      <diagonal/>
    </border>
    <border>
      <left/>
      <right/>
      <top style="medium">
        <color indexed="64"/>
      </top>
      <bottom/>
      <diagonal/>
    </border>
    <border>
      <left/>
      <right style="thin">
        <color theme="4" tint="0.79989013336588644"/>
      </right>
      <top style="medium">
        <color indexed="64"/>
      </top>
      <bottom/>
      <diagonal/>
    </border>
    <border>
      <left style="thin">
        <color theme="4" tint="0.79989013336588644"/>
      </left>
      <right style="thin">
        <color theme="4" tint="0.79989013336588644"/>
      </right>
      <top style="medium">
        <color indexed="64"/>
      </top>
      <bottom style="thin">
        <color theme="4" tint="0.79989013336588644"/>
      </bottom>
      <diagonal/>
    </border>
    <border>
      <left style="thin">
        <color theme="4" tint="0.79989013336588644"/>
      </left>
      <right style="medium">
        <color indexed="64"/>
      </right>
      <top style="medium">
        <color indexed="64"/>
      </top>
      <bottom/>
      <diagonal/>
    </border>
    <border>
      <left style="medium">
        <color indexed="64"/>
      </left>
      <right style="thin">
        <color theme="4" tint="0.79989013336588644"/>
      </right>
      <top/>
      <bottom style="medium">
        <color theme="4" tint="0.79989013336588644"/>
      </bottom>
      <diagonal/>
    </border>
    <border>
      <left style="thin">
        <color theme="4" tint="0.79989013336588644"/>
      </left>
      <right style="medium">
        <color indexed="64"/>
      </right>
      <top/>
      <bottom style="medium">
        <color theme="4" tint="0.79989013336588644"/>
      </bottom>
      <diagonal/>
    </border>
    <border>
      <left style="medium">
        <color indexed="64"/>
      </left>
      <right style="hair">
        <color theme="0" tint="-0.499984740745262"/>
      </right>
      <top/>
      <bottom style="hair">
        <color theme="0" tint="-0.499984740745262"/>
      </bottom>
      <diagonal/>
    </border>
    <border>
      <left style="hair">
        <color theme="0" tint="-0.499984740745262"/>
      </left>
      <right style="medium">
        <color indexed="64"/>
      </right>
      <top/>
      <bottom style="hair">
        <color theme="0" tint="-0.499984740745262"/>
      </bottom>
      <diagonal/>
    </border>
    <border>
      <left style="medium">
        <color indexed="64"/>
      </left>
      <right style="hair">
        <color theme="0" tint="-0.499984740745262"/>
      </right>
      <top style="hair">
        <color theme="0" tint="-0.499984740745262"/>
      </top>
      <bottom style="hair">
        <color theme="0" tint="-0.499984740745262"/>
      </bottom>
      <diagonal/>
    </border>
    <border>
      <left style="hair">
        <color theme="0" tint="-0.499984740745262"/>
      </left>
      <right style="medium">
        <color indexed="64"/>
      </right>
      <top style="hair">
        <color theme="0" tint="-0.499984740745262"/>
      </top>
      <bottom style="hair">
        <color theme="0" tint="-0.499984740745262"/>
      </bottom>
      <diagonal/>
    </border>
    <border>
      <left style="medium">
        <color indexed="64"/>
      </left>
      <right style="hair">
        <color theme="0" tint="-0.499984740745262"/>
      </right>
      <top style="hair">
        <color theme="0" tint="-0.499984740745262"/>
      </top>
      <bottom style="medium">
        <color indexed="64"/>
      </bottom>
      <diagonal/>
    </border>
    <border>
      <left style="hair">
        <color theme="0" tint="-0.499984740745262"/>
      </left>
      <right style="hair">
        <color theme="0" tint="-0.499984740745262"/>
      </right>
      <top style="hair">
        <color theme="0" tint="-0.499984740745262"/>
      </top>
      <bottom style="medium">
        <color indexed="64"/>
      </bottom>
      <diagonal/>
    </border>
    <border>
      <left style="hair">
        <color theme="0" tint="-0.499984740745262"/>
      </left>
      <right style="medium">
        <color indexed="64"/>
      </right>
      <top style="hair">
        <color theme="0" tint="-0.499984740745262"/>
      </top>
      <bottom style="medium">
        <color indexed="64"/>
      </bottom>
      <diagonal/>
    </border>
    <border>
      <left style="thin">
        <color theme="4" tint="0.79989013336588644"/>
      </left>
      <right style="thin">
        <color theme="4" tint="0.79989013336588644"/>
      </right>
      <top style="medium">
        <color indexed="64"/>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thin">
        <color theme="0" tint="-4.9989318521683403E-2"/>
      </left>
      <right/>
      <top/>
      <bottom/>
      <diagonal/>
    </border>
    <border>
      <left style="thin">
        <color theme="0"/>
      </left>
      <right/>
      <top/>
      <bottom/>
      <diagonal/>
    </border>
    <border>
      <left/>
      <right style="thin">
        <color theme="4" tint="0.79989013336588644"/>
      </right>
      <top/>
      <bottom/>
      <diagonal/>
    </border>
    <border>
      <left style="thin">
        <color theme="4" tint="0.79989013336588644"/>
      </left>
      <right style="thin">
        <color theme="4" tint="0.79989013336588644"/>
      </right>
      <top/>
      <bottom style="thin">
        <color theme="4" tint="0.79989013336588644"/>
      </bottom>
      <diagonal/>
    </border>
    <border>
      <left style="medium">
        <color indexed="64"/>
      </left>
      <right style="thin">
        <color theme="0" tint="-0.499984740745262"/>
      </right>
      <top style="thin">
        <color theme="0" tint="-0.499984740745262"/>
      </top>
      <bottom style="thin">
        <color theme="0" tint="-0.499984740745262"/>
      </bottom>
      <diagonal/>
    </border>
    <border>
      <left style="medium">
        <color theme="0"/>
      </left>
      <right style="medium">
        <color indexed="64"/>
      </right>
      <top style="thin">
        <color theme="0" tint="-0.499984740745262"/>
      </top>
      <bottom style="thin">
        <color theme="0" tint="-0.499984740745262"/>
      </bottom>
      <diagonal/>
    </border>
    <border>
      <left style="medium">
        <color indexed="64"/>
      </left>
      <right/>
      <top/>
      <bottom/>
      <diagonal/>
    </border>
    <border>
      <left style="medium">
        <color theme="0"/>
      </left>
      <right style="thin">
        <color theme="0" tint="-0.499984740745262"/>
      </right>
      <top style="thin">
        <color theme="0" tint="-0.499984740745262"/>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theme="0" tint="-0.499984740745262"/>
      </left>
      <right/>
      <top/>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4" fillId="0" borderId="0"/>
    <xf numFmtId="0" fontId="1" fillId="0" borderId="0"/>
    <xf numFmtId="0" fontId="1" fillId="0" borderId="0"/>
    <xf numFmtId="0" fontId="1" fillId="0" borderId="0"/>
    <xf numFmtId="166" fontId="4"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159">
    <xf numFmtId="0" fontId="0" fillId="0" borderId="0" xfId="0"/>
    <xf numFmtId="0" fontId="3" fillId="0" borderId="0" xfId="3" applyFont="1"/>
    <xf numFmtId="8" fontId="3" fillId="0" borderId="0" xfId="3" applyNumberFormat="1" applyFont="1"/>
    <xf numFmtId="0" fontId="5" fillId="0" borderId="0" xfId="5" applyFont="1"/>
    <xf numFmtId="0" fontId="3" fillId="0" borderId="0" xfId="5" applyFont="1"/>
    <xf numFmtId="0" fontId="6" fillId="0" borderId="0" xfId="5" applyFont="1"/>
    <xf numFmtId="0" fontId="3" fillId="0" borderId="0" xfId="6" applyFont="1"/>
    <xf numFmtId="4" fontId="3" fillId="0" borderId="0" xfId="6" applyNumberFormat="1" applyFont="1"/>
    <xf numFmtId="4" fontId="3" fillId="0" borderId="1" xfId="6" applyNumberFormat="1" applyFont="1" applyBorder="1"/>
    <xf numFmtId="0" fontId="3" fillId="0" borderId="1" xfId="6" applyFont="1" applyBorder="1"/>
    <xf numFmtId="4" fontId="0" fillId="0" borderId="0" xfId="0" applyNumberFormat="1"/>
    <xf numFmtId="4" fontId="7" fillId="2" borderId="10" xfId="1" applyNumberFormat="1" applyFont="1" applyFill="1" applyBorder="1" applyAlignment="1">
      <alignment horizontal="center" vertical="center" wrapText="1"/>
    </xf>
    <xf numFmtId="4" fontId="7" fillId="2" borderId="11" xfId="1" applyNumberFormat="1" applyFont="1" applyFill="1" applyBorder="1" applyAlignment="1">
      <alignment horizontal="center" vertical="center" wrapText="1"/>
    </xf>
    <xf numFmtId="4" fontId="7" fillId="2" borderId="12" xfId="1" applyNumberFormat="1" applyFont="1" applyFill="1" applyBorder="1" applyAlignment="1">
      <alignment horizontal="center" vertical="center" wrapText="1"/>
    </xf>
    <xf numFmtId="0" fontId="0" fillId="0" borderId="0" xfId="0" applyFill="1"/>
    <xf numFmtId="164" fontId="9" fillId="0" borderId="0" xfId="0" applyNumberFormat="1" applyFont="1" applyFill="1" applyBorder="1" applyAlignment="1">
      <alignment vertical="center"/>
    </xf>
    <xf numFmtId="4" fontId="9" fillId="0" borderId="0" xfId="2" applyNumberFormat="1" applyFont="1" applyFill="1" applyBorder="1" applyAlignment="1" applyProtection="1">
      <alignment vertical="center"/>
    </xf>
    <xf numFmtId="0" fontId="4" fillId="0" borderId="34" xfId="7" applyFont="1" applyBorder="1" applyAlignment="1">
      <alignment horizontal="center" vertical="center"/>
    </xf>
    <xf numFmtId="167" fontId="21" fillId="5" borderId="0" xfId="8" applyNumberFormat="1" applyFont="1" applyFill="1" applyBorder="1" applyAlignment="1">
      <alignment horizontal="center"/>
    </xf>
    <xf numFmtId="3" fontId="1" fillId="0" borderId="0" xfId="1" applyNumberFormat="1" applyBorder="1"/>
    <xf numFmtId="3" fontId="22" fillId="0" borderId="0" xfId="1" applyNumberFormat="1" applyFont="1" applyBorder="1"/>
    <xf numFmtId="41" fontId="7" fillId="2" borderId="10" xfId="1" applyNumberFormat="1" applyFont="1" applyFill="1" applyBorder="1" applyAlignment="1">
      <alignment horizontal="center" vertical="center" wrapText="1"/>
    </xf>
    <xf numFmtId="41" fontId="7" fillId="2" borderId="11" xfId="1" applyNumberFormat="1" applyFont="1" applyFill="1" applyBorder="1" applyAlignment="1">
      <alignment horizontal="center" vertical="center" wrapText="1"/>
    </xf>
    <xf numFmtId="41" fontId="7" fillId="2" borderId="12" xfId="1" applyNumberFormat="1" applyFont="1" applyFill="1" applyBorder="1" applyAlignment="1">
      <alignment horizontal="center" vertical="center" wrapText="1"/>
    </xf>
    <xf numFmtId="0" fontId="23" fillId="6" borderId="6" xfId="4" applyFont="1" applyFill="1" applyBorder="1" applyAlignment="1">
      <alignment vertical="center"/>
    </xf>
    <xf numFmtId="0" fontId="14" fillId="6" borderId="6" xfId="4" applyFont="1" applyFill="1" applyBorder="1" applyAlignment="1">
      <alignment vertical="center"/>
    </xf>
    <xf numFmtId="0" fontId="13" fillId="3" borderId="5" xfId="0" applyFont="1" applyFill="1" applyBorder="1" applyAlignment="1">
      <alignment horizontal="center" vertical="center" wrapText="1"/>
    </xf>
    <xf numFmtId="0" fontId="23" fillId="0" borderId="0" xfId="4" applyFont="1" applyAlignment="1">
      <alignment vertical="center"/>
    </xf>
    <xf numFmtId="0" fontId="14" fillId="0" borderId="6" xfId="4" applyFont="1" applyBorder="1" applyAlignment="1">
      <alignment vertical="center"/>
    </xf>
    <xf numFmtId="0" fontId="11" fillId="0" borderId="0" xfId="4" applyFont="1" applyBorder="1"/>
    <xf numFmtId="0" fontId="11" fillId="0" borderId="1" xfId="4" applyFont="1" applyBorder="1"/>
    <xf numFmtId="4" fontId="3" fillId="0" borderId="0" xfId="6" applyNumberFormat="1" applyFont="1" applyBorder="1"/>
    <xf numFmtId="0" fontId="3" fillId="0" borderId="0" xfId="6" applyFont="1" applyBorder="1"/>
    <xf numFmtId="167" fontId="21" fillId="0" borderId="0" xfId="8" applyNumberFormat="1" applyFont="1" applyFill="1" applyBorder="1" applyAlignment="1">
      <alignment horizontal="center"/>
    </xf>
    <xf numFmtId="3" fontId="1" fillId="0" borderId="0" xfId="1" applyNumberFormat="1" applyFill="1" applyBorder="1"/>
    <xf numFmtId="0" fontId="5" fillId="0" borderId="0" xfId="5" applyFont="1" applyFill="1"/>
    <xf numFmtId="3" fontId="22" fillId="0" borderId="0" xfId="1" applyNumberFormat="1" applyFont="1" applyFill="1" applyBorder="1"/>
    <xf numFmtId="0" fontId="6" fillId="0" borderId="0" xfId="5" applyFont="1" applyBorder="1" applyAlignment="1">
      <alignment horizontal="left" wrapText="1"/>
    </xf>
    <xf numFmtId="0" fontId="0" fillId="0" borderId="0" xfId="0"/>
    <xf numFmtId="165" fontId="3" fillId="0" borderId="0" xfId="3" applyNumberFormat="1" applyFont="1"/>
    <xf numFmtId="0" fontId="24" fillId="0" borderId="0" xfId="0" applyFont="1"/>
    <xf numFmtId="0" fontId="25" fillId="0" borderId="0" xfId="5" applyFont="1"/>
    <xf numFmtId="0" fontId="26" fillId="0" borderId="0" xfId="5" applyFont="1"/>
    <xf numFmtId="0" fontId="24" fillId="0" borderId="0" xfId="0" applyFont="1" applyFill="1"/>
    <xf numFmtId="44" fontId="24" fillId="0" borderId="0" xfId="0" applyNumberFormat="1" applyFont="1" applyFill="1"/>
    <xf numFmtId="164" fontId="30" fillId="4" borderId="30" xfId="0" applyNumberFormat="1" applyFont="1" applyFill="1" applyBorder="1" applyAlignment="1">
      <alignment vertical="center"/>
    </xf>
    <xf numFmtId="0" fontId="4" fillId="0" borderId="28" xfId="4" applyFont="1" applyBorder="1" applyAlignment="1">
      <alignment horizontal="center" vertical="center"/>
    </xf>
    <xf numFmtId="0" fontId="30" fillId="3" borderId="26" xfId="0" applyFont="1" applyFill="1" applyBorder="1" applyAlignment="1">
      <alignment horizontal="center" vertical="center"/>
    </xf>
    <xf numFmtId="0" fontId="30" fillId="3" borderId="28" xfId="0" applyFont="1" applyFill="1" applyBorder="1" applyAlignment="1">
      <alignment horizontal="center" vertical="center"/>
    </xf>
    <xf numFmtId="164" fontId="12" fillId="0" borderId="0" xfId="0" applyNumberFormat="1" applyFont="1" applyAlignment="1">
      <alignment vertical="top"/>
    </xf>
    <xf numFmtId="3" fontId="6" fillId="0" borderId="0" xfId="5" applyNumberFormat="1" applyFont="1" applyBorder="1" applyAlignment="1">
      <alignment horizontal="left" wrapText="1"/>
    </xf>
    <xf numFmtId="3" fontId="0" fillId="0" borderId="0" xfId="0" applyNumberFormat="1"/>
    <xf numFmtId="0" fontId="3" fillId="0" borderId="0" xfId="3" applyFont="1" applyAlignment="1"/>
    <xf numFmtId="0" fontId="4" fillId="0" borderId="0" xfId="4" applyFont="1" applyAlignment="1"/>
    <xf numFmtId="0" fontId="3" fillId="0" borderId="0" xfId="6" applyFont="1" applyAlignment="1"/>
    <xf numFmtId="0" fontId="4" fillId="0" borderId="6" xfId="7" applyFont="1" applyBorder="1" applyAlignment="1">
      <alignment vertical="center"/>
    </xf>
    <xf numFmtId="164" fontId="30" fillId="4" borderId="31" xfId="0" applyNumberFormat="1" applyFont="1" applyFill="1" applyBorder="1" applyAlignment="1">
      <alignment vertical="center"/>
    </xf>
    <xf numFmtId="0" fontId="24" fillId="0" borderId="0" xfId="0" applyFont="1" applyFill="1" applyAlignment="1"/>
    <xf numFmtId="0" fontId="24" fillId="0" borderId="0" xfId="0" applyFont="1" applyAlignment="1"/>
    <xf numFmtId="0" fontId="0" fillId="0" borderId="0" xfId="0" applyAlignment="1"/>
    <xf numFmtId="0" fontId="10" fillId="0" borderId="0" xfId="4" applyFont="1" applyAlignment="1"/>
    <xf numFmtId="0" fontId="10" fillId="0" borderId="1" xfId="4" applyFont="1" applyBorder="1" applyAlignment="1"/>
    <xf numFmtId="0" fontId="10" fillId="0" borderId="0" xfId="4" applyFont="1" applyBorder="1" applyAlignment="1"/>
    <xf numFmtId="0" fontId="30" fillId="3" borderId="15" xfId="0" applyFont="1" applyFill="1" applyBorder="1" applyAlignment="1">
      <alignment horizontal="left" vertical="center"/>
    </xf>
    <xf numFmtId="0" fontId="29" fillId="0" borderId="8" xfId="0" applyFont="1" applyBorder="1" applyAlignment="1">
      <alignment horizontal="left" vertical="center"/>
    </xf>
    <xf numFmtId="0" fontId="30" fillId="3" borderId="8" xfId="0" applyFont="1" applyFill="1" applyBorder="1" applyAlignment="1">
      <alignment horizontal="left" vertical="center"/>
    </xf>
    <xf numFmtId="0" fontId="29" fillId="0" borderId="8" xfId="0" applyFont="1" applyBorder="1" applyAlignment="1">
      <alignment horizontal="justify" vertical="center"/>
    </xf>
    <xf numFmtId="0" fontId="8" fillId="0" borderId="8" xfId="0" applyFont="1" applyBorder="1" applyAlignment="1">
      <alignment vertical="center"/>
    </xf>
    <xf numFmtId="0" fontId="29" fillId="0" borderId="8" xfId="0" applyFont="1" applyBorder="1" applyAlignment="1">
      <alignment vertical="center"/>
    </xf>
    <xf numFmtId="164" fontId="30" fillId="3" borderId="8" xfId="0" applyNumberFormat="1" applyFont="1" applyFill="1" applyBorder="1" applyAlignment="1">
      <alignment horizontal="left" vertical="center"/>
    </xf>
    <xf numFmtId="44" fontId="0" fillId="0" borderId="0" xfId="0" applyNumberFormat="1"/>
    <xf numFmtId="44" fontId="3" fillId="0" borderId="0" xfId="3" applyNumberFormat="1" applyFont="1"/>
    <xf numFmtId="44" fontId="3" fillId="0" borderId="0" xfId="2" applyNumberFormat="1" applyFont="1" applyFill="1"/>
    <xf numFmtId="44" fontId="3" fillId="0" borderId="1" xfId="2" applyNumberFormat="1" applyFont="1" applyFill="1" applyBorder="1"/>
    <xf numFmtId="44" fontId="3" fillId="0" borderId="0" xfId="2" applyNumberFormat="1" applyFont="1" applyFill="1" applyBorder="1"/>
    <xf numFmtId="44" fontId="0" fillId="0" borderId="0" xfId="2" applyNumberFormat="1" applyFont="1" applyFill="1"/>
    <xf numFmtId="44" fontId="9" fillId="0" borderId="0" xfId="2" applyNumberFormat="1" applyFont="1" applyFill="1" applyBorder="1" applyAlignment="1" applyProtection="1">
      <alignment vertical="center"/>
    </xf>
    <xf numFmtId="4" fontId="1" fillId="0" borderId="6" xfId="1" applyNumberFormat="1" applyBorder="1"/>
    <xf numFmtId="4" fontId="14" fillId="6" borderId="6" xfId="2" applyNumberFormat="1" applyFont="1" applyFill="1" applyBorder="1" applyAlignment="1" applyProtection="1">
      <alignment vertical="center"/>
    </xf>
    <xf numFmtId="4" fontId="13" fillId="3" borderId="5" xfId="2" applyNumberFormat="1" applyFont="1" applyFill="1" applyBorder="1" applyAlignment="1">
      <alignment horizontal="right" vertical="center" wrapText="1"/>
    </xf>
    <xf numFmtId="4" fontId="6" fillId="0" borderId="0" xfId="5" applyNumberFormat="1" applyFont="1" applyBorder="1" applyAlignment="1">
      <alignment horizontal="left" wrapText="1"/>
    </xf>
    <xf numFmtId="4" fontId="1" fillId="0" borderId="0" xfId="1" applyNumberFormat="1" applyBorder="1"/>
    <xf numFmtId="44" fontId="0" fillId="0" borderId="0" xfId="2" applyFont="1"/>
    <xf numFmtId="169" fontId="30" fillId="3" borderId="15" xfId="2" applyNumberFormat="1" applyFont="1" applyFill="1" applyBorder="1" applyAlignment="1" applyProtection="1">
      <alignment horizontal="right" vertical="center"/>
    </xf>
    <xf numFmtId="169" fontId="30" fillId="3" borderId="27" xfId="2" applyNumberFormat="1" applyFont="1" applyFill="1" applyBorder="1" applyAlignment="1" applyProtection="1">
      <alignment horizontal="right" vertical="center"/>
    </xf>
    <xf numFmtId="169" fontId="29" fillId="0" borderId="8" xfId="2" applyNumberFormat="1" applyFont="1" applyFill="1" applyBorder="1" applyAlignment="1" applyProtection="1">
      <alignment horizontal="right" vertical="center"/>
    </xf>
    <xf numFmtId="169" fontId="29" fillId="0" borderId="29" xfId="2" applyNumberFormat="1" applyFont="1" applyFill="1" applyBorder="1" applyAlignment="1" applyProtection="1">
      <alignment horizontal="right" vertical="center"/>
    </xf>
    <xf numFmtId="169" fontId="29" fillId="0" borderId="8" xfId="2" applyNumberFormat="1" applyFont="1" applyFill="1" applyBorder="1" applyAlignment="1" applyProtection="1">
      <alignment vertical="center"/>
    </xf>
    <xf numFmtId="169" fontId="30" fillId="4" borderId="31" xfId="2" applyNumberFormat="1" applyFont="1" applyFill="1" applyBorder="1" applyAlignment="1" applyProtection="1">
      <alignment vertical="center"/>
    </xf>
    <xf numFmtId="169" fontId="30" fillId="4" borderId="32" xfId="2" applyNumberFormat="1" applyFont="1" applyFill="1" applyBorder="1" applyAlignment="1" applyProtection="1">
      <alignment vertical="center"/>
    </xf>
    <xf numFmtId="44" fontId="24" fillId="0" borderId="0" xfId="0" applyNumberFormat="1" applyFont="1"/>
    <xf numFmtId="44" fontId="4" fillId="0" borderId="0" xfId="4" applyNumberFormat="1" applyFont="1"/>
    <xf numFmtId="44" fontId="3" fillId="0" borderId="0" xfId="6" applyNumberFormat="1" applyFont="1"/>
    <xf numFmtId="44" fontId="28" fillId="2" borderId="21" xfId="2" applyNumberFormat="1" applyFont="1" applyFill="1" applyBorder="1" applyAlignment="1">
      <alignment vertical="center" wrapText="1"/>
    </xf>
    <xf numFmtId="44" fontId="28" fillId="2" borderId="33" xfId="2" applyNumberFormat="1" applyFont="1" applyFill="1" applyBorder="1" applyAlignment="1">
      <alignment vertical="center" wrapText="1"/>
    </xf>
    <xf numFmtId="44" fontId="7" fillId="2" borderId="10" xfId="1" applyNumberFormat="1" applyFont="1" applyFill="1" applyBorder="1" applyAlignment="1">
      <alignment horizontal="center" vertical="center" wrapText="1"/>
    </xf>
    <xf numFmtId="44" fontId="7" fillId="2" borderId="11" xfId="1" applyNumberFormat="1" applyFont="1" applyFill="1" applyBorder="1" applyAlignment="1">
      <alignment horizontal="center" vertical="center" wrapText="1"/>
    </xf>
    <xf numFmtId="44" fontId="7" fillId="2" borderId="12" xfId="1" applyNumberFormat="1" applyFont="1" applyFill="1" applyBorder="1" applyAlignment="1">
      <alignment horizontal="center" vertical="center" wrapText="1"/>
    </xf>
    <xf numFmtId="44" fontId="28" fillId="2" borderId="3" xfId="2" applyNumberFormat="1" applyFont="1" applyFill="1" applyBorder="1" applyAlignment="1">
      <alignment horizontal="center" vertical="center" wrapText="1"/>
    </xf>
    <xf numFmtId="44" fontId="28" fillId="2" borderId="4" xfId="2" applyNumberFormat="1" applyFont="1" applyFill="1" applyBorder="1" applyAlignment="1">
      <alignment horizontal="center" vertical="center" wrapText="1"/>
    </xf>
    <xf numFmtId="44" fontId="30" fillId="4" borderId="31" xfId="2" applyNumberFormat="1" applyFont="1" applyFill="1" applyBorder="1" applyAlignment="1" applyProtection="1">
      <alignment horizontal="right" vertical="center"/>
    </xf>
    <xf numFmtId="44" fontId="30" fillId="4" borderId="32" xfId="2" applyNumberFormat="1" applyFont="1" applyFill="1" applyBorder="1" applyAlignment="1" applyProtection="1">
      <alignment horizontal="right" vertical="center"/>
    </xf>
    <xf numFmtId="169" fontId="31" fillId="0" borderId="8" xfId="2" applyNumberFormat="1" applyFont="1" applyFill="1" applyBorder="1" applyAlignment="1" applyProtection="1">
      <alignment horizontal="right" vertical="center"/>
    </xf>
    <xf numFmtId="0" fontId="13" fillId="3" borderId="44" xfId="0" applyFont="1" applyFill="1" applyBorder="1" applyAlignment="1">
      <alignment horizontal="center" vertical="center" wrapText="1"/>
    </xf>
    <xf numFmtId="4" fontId="13" fillId="3" borderId="44" xfId="2" applyNumberFormat="1" applyFont="1" applyFill="1" applyBorder="1" applyAlignment="1">
      <alignment horizontal="right" vertical="center" wrapText="1"/>
    </xf>
    <xf numFmtId="0" fontId="2" fillId="0" borderId="45" xfId="5" applyFont="1" applyBorder="1"/>
    <xf numFmtId="4" fontId="2" fillId="0" borderId="46" xfId="1" applyNumberFormat="1" applyFont="1" applyBorder="1"/>
    <xf numFmtId="4" fontId="2" fillId="0" borderId="47" xfId="1" applyNumberFormat="1" applyFont="1" applyBorder="1"/>
    <xf numFmtId="169" fontId="29" fillId="0" borderId="48" xfId="2" applyNumberFormat="1" applyFont="1" applyFill="1" applyBorder="1" applyAlignment="1" applyProtection="1">
      <alignment horizontal="right" vertical="center"/>
    </xf>
    <xf numFmtId="44" fontId="4" fillId="0" borderId="7" xfId="2" applyNumberFormat="1" applyFont="1" applyFill="1" applyBorder="1" applyAlignment="1">
      <alignment horizontal="right" vertical="center"/>
    </xf>
    <xf numFmtId="169" fontId="29" fillId="0" borderId="15" xfId="2" applyNumberFormat="1" applyFont="1" applyFill="1" applyBorder="1" applyAlignment="1" applyProtection="1">
      <alignment horizontal="right" vertical="center"/>
    </xf>
    <xf numFmtId="44" fontId="33" fillId="0" borderId="0" xfId="6" applyNumberFormat="1" applyFont="1"/>
    <xf numFmtId="4" fontId="34" fillId="6" borderId="6" xfId="2" applyNumberFormat="1" applyFont="1" applyFill="1" applyBorder="1" applyAlignment="1" applyProtection="1">
      <alignment vertical="center"/>
    </xf>
    <xf numFmtId="2" fontId="0" fillId="0" borderId="0" xfId="0" applyNumberFormat="1"/>
    <xf numFmtId="4" fontId="7" fillId="2" borderId="22" xfId="1" applyNumberFormat="1" applyFont="1" applyFill="1" applyBorder="1" applyAlignment="1">
      <alignment horizontal="center" vertical="center" wrapText="1"/>
    </xf>
    <xf numFmtId="4" fontId="7" fillId="2" borderId="13" xfId="1" applyNumberFormat="1" applyFont="1" applyFill="1" applyBorder="1" applyAlignment="1">
      <alignment horizontal="center" vertical="center" wrapText="1"/>
    </xf>
    <xf numFmtId="4" fontId="7" fillId="2" borderId="14" xfId="1" applyNumberFormat="1"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16"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2" xfId="0" applyFont="1" applyFill="1" applyBorder="1" applyAlignment="1">
      <alignment horizontal="center" vertical="center"/>
    </xf>
    <xf numFmtId="44" fontId="7" fillId="2" borderId="18" xfId="2" applyNumberFormat="1" applyFont="1" applyFill="1" applyBorder="1" applyAlignment="1">
      <alignment horizontal="center" vertical="center"/>
    </xf>
    <xf numFmtId="44" fontId="7" fillId="2" borderId="9" xfId="2" applyNumberFormat="1" applyFont="1" applyFill="1" applyBorder="1" applyAlignment="1">
      <alignment horizontal="center" vertical="center"/>
    </xf>
    <xf numFmtId="4" fontId="7" fillId="2" borderId="19" xfId="1" applyNumberFormat="1" applyFont="1" applyFill="1" applyBorder="1" applyAlignment="1">
      <alignment horizontal="center" vertical="center" wrapText="1"/>
    </xf>
    <xf numFmtId="4" fontId="7" fillId="2" borderId="20" xfId="1" applyNumberFormat="1" applyFont="1" applyFill="1" applyBorder="1" applyAlignment="1">
      <alignment horizontal="center" vertical="center" wrapText="1"/>
    </xf>
    <xf numFmtId="4" fontId="0" fillId="0" borderId="20" xfId="1" applyNumberFormat="1" applyFont="1" applyBorder="1" applyAlignment="1">
      <alignment vertical="center" wrapText="1"/>
    </xf>
    <xf numFmtId="4" fontId="7" fillId="2" borderId="21" xfId="1" applyNumberFormat="1" applyFont="1" applyFill="1" applyBorder="1" applyAlignment="1">
      <alignment horizontal="center" vertical="center" wrapText="1"/>
    </xf>
    <xf numFmtId="0" fontId="27" fillId="0" borderId="1" xfId="0" applyFont="1" applyBorder="1" applyAlignment="1">
      <alignment horizontal="left" vertical="top" wrapText="1"/>
    </xf>
    <xf numFmtId="44" fontId="7" fillId="2" borderId="19" xfId="1" applyNumberFormat="1" applyFont="1" applyFill="1" applyBorder="1" applyAlignment="1">
      <alignment horizontal="center" vertical="center" wrapText="1"/>
    </xf>
    <xf numFmtId="44" fontId="7" fillId="2" borderId="20" xfId="1" applyNumberFormat="1" applyFont="1" applyFill="1" applyBorder="1" applyAlignment="1">
      <alignment horizontal="center" vertical="center" wrapText="1"/>
    </xf>
    <xf numFmtId="44" fontId="0" fillId="0" borderId="20" xfId="1" applyNumberFormat="1" applyFont="1" applyBorder="1" applyAlignment="1">
      <alignment vertical="center" wrapText="1"/>
    </xf>
    <xf numFmtId="44" fontId="7" fillId="2" borderId="21" xfId="1" applyNumberFormat="1" applyFont="1" applyFill="1" applyBorder="1" applyAlignment="1">
      <alignment horizontal="center" vertical="center" wrapText="1"/>
    </xf>
    <xf numFmtId="44" fontId="7" fillId="2" borderId="23" xfId="0" applyNumberFormat="1" applyFont="1" applyFill="1" applyBorder="1" applyAlignment="1">
      <alignment horizontal="center" vertical="center" wrapText="1"/>
    </xf>
    <xf numFmtId="44" fontId="7" fillId="2" borderId="25" xfId="0" applyNumberFormat="1" applyFont="1" applyFill="1" applyBorder="1" applyAlignment="1">
      <alignment horizontal="center" vertical="center" wrapText="1"/>
    </xf>
    <xf numFmtId="0" fontId="6" fillId="0" borderId="1" xfId="5" applyFont="1" applyBorder="1" applyAlignment="1">
      <alignment horizontal="left" wrapText="1"/>
    </xf>
    <xf numFmtId="168" fontId="7" fillId="2" borderId="6" xfId="0" applyNumberFormat="1" applyFont="1" applyFill="1" applyBorder="1" applyAlignment="1">
      <alignment horizontal="center" vertical="center" wrapText="1"/>
    </xf>
    <xf numFmtId="168" fontId="7" fillId="2" borderId="36" xfId="0" applyNumberFormat="1" applyFont="1" applyFill="1" applyBorder="1" applyAlignment="1">
      <alignment horizontal="center" vertical="center" wrapText="1"/>
    </xf>
    <xf numFmtId="3" fontId="7" fillId="2" borderId="37" xfId="1" applyNumberFormat="1" applyFont="1" applyFill="1" applyBorder="1" applyAlignment="1">
      <alignment horizontal="center" vertical="center" wrapText="1"/>
    </xf>
    <xf numFmtId="3" fontId="7" fillId="2" borderId="9" xfId="1" applyNumberFormat="1" applyFont="1" applyFill="1" applyBorder="1" applyAlignment="1">
      <alignment horizontal="center" vertical="center" wrapText="1"/>
    </xf>
    <xf numFmtId="41" fontId="7" fillId="2" borderId="38" xfId="1" applyNumberFormat="1" applyFont="1" applyFill="1" applyBorder="1" applyAlignment="1">
      <alignment horizontal="center" vertical="center" wrapText="1"/>
    </xf>
    <xf numFmtId="41" fontId="7" fillId="2" borderId="0" xfId="1" applyNumberFormat="1" applyFont="1" applyFill="1" applyBorder="1" applyAlignment="1">
      <alignment horizontal="center" vertical="center" wrapText="1"/>
    </xf>
    <xf numFmtId="41" fontId="0" fillId="0" borderId="0" xfId="1" applyNumberFormat="1" applyFont="1" applyBorder="1" applyAlignment="1">
      <alignment vertical="center"/>
    </xf>
    <xf numFmtId="41" fontId="7" fillId="2" borderId="39" xfId="1" applyNumberFormat="1" applyFont="1" applyFill="1" applyBorder="1" applyAlignment="1">
      <alignment horizontal="center" vertical="center" wrapText="1"/>
    </xf>
    <xf numFmtId="41" fontId="7" fillId="2" borderId="40" xfId="1" applyNumberFormat="1" applyFont="1" applyFill="1" applyBorder="1" applyAlignment="1">
      <alignment horizontal="center" vertical="center" wrapText="1"/>
    </xf>
    <xf numFmtId="41" fontId="7" fillId="2" borderId="13" xfId="1" applyNumberFormat="1" applyFont="1" applyFill="1" applyBorder="1" applyAlignment="1">
      <alignment horizontal="center" vertical="center" wrapText="1"/>
    </xf>
    <xf numFmtId="41" fontId="7" fillId="2" borderId="14" xfId="1" applyNumberFormat="1" applyFont="1" applyFill="1" applyBorder="1" applyAlignment="1">
      <alignment horizontal="center" vertical="center" wrapText="1"/>
    </xf>
    <xf numFmtId="0" fontId="30" fillId="3" borderId="41" xfId="0" applyFont="1" applyFill="1" applyBorder="1" applyAlignment="1">
      <alignment horizontal="center" vertical="center" wrapText="1"/>
    </xf>
    <xf numFmtId="0" fontId="30" fillId="3" borderId="5" xfId="0" applyFont="1" applyFill="1" applyBorder="1" applyAlignment="1">
      <alignment horizontal="left" vertical="center"/>
    </xf>
    <xf numFmtId="44" fontId="30" fillId="3" borderId="5" xfId="2" applyNumberFormat="1" applyFont="1" applyFill="1" applyBorder="1" applyAlignment="1" applyProtection="1">
      <alignment horizontal="right" vertical="center" wrapText="1"/>
    </xf>
    <xf numFmtId="44" fontId="4" fillId="0" borderId="6" xfId="2" applyNumberFormat="1" applyFont="1" applyBorder="1" applyAlignment="1">
      <alignment horizontal="right" vertical="center"/>
    </xf>
    <xf numFmtId="44" fontId="4" fillId="0" borderId="35" xfId="2" applyNumberFormat="1" applyFont="1" applyBorder="1" applyAlignment="1">
      <alignment horizontal="right" vertical="center"/>
    </xf>
    <xf numFmtId="44" fontId="4" fillId="0" borderId="6" xfId="2" applyNumberFormat="1" applyFont="1" applyFill="1" applyBorder="1" applyAlignment="1">
      <alignment horizontal="right" vertical="center"/>
    </xf>
    <xf numFmtId="44" fontId="30" fillId="3" borderId="42" xfId="2" applyNumberFormat="1" applyFont="1" applyFill="1" applyBorder="1" applyAlignment="1" applyProtection="1">
      <alignment horizontal="right" vertical="center" wrapText="1"/>
    </xf>
    <xf numFmtId="0" fontId="4" fillId="0" borderId="6" xfId="7" applyFont="1" applyFill="1" applyBorder="1" applyAlignment="1">
      <alignment vertical="center"/>
    </xf>
    <xf numFmtId="44" fontId="4" fillId="0" borderId="35" xfId="2" applyNumberFormat="1" applyFont="1" applyFill="1" applyBorder="1" applyAlignment="1">
      <alignment horizontal="right" vertical="center"/>
    </xf>
    <xf numFmtId="44" fontId="4" fillId="0" borderId="0" xfId="2" applyNumberFormat="1" applyFont="1" applyFill="1" applyBorder="1" applyAlignment="1">
      <alignment horizontal="right"/>
    </xf>
    <xf numFmtId="0" fontId="4" fillId="0" borderId="43" xfId="7" applyFont="1" applyBorder="1" applyAlignment="1">
      <alignment horizontal="center" vertical="center"/>
    </xf>
  </cellXfs>
  <cellStyles count="11">
    <cellStyle name="Euro 3 3 2 2" xfId="8" xr:uid="{405DCB97-CC25-4E2B-8A32-24E902CE1E4C}"/>
    <cellStyle name="Millares" xfId="1" builtinId="3"/>
    <cellStyle name="Millares 2" xfId="9" xr:uid="{032409FB-B3C2-4DC2-9D15-4EF9936740B2}"/>
    <cellStyle name="Moneda" xfId="2" builtinId="4"/>
    <cellStyle name="Moneda 2" xfId="10" xr:uid="{A925CBC6-9F11-4FA1-BE07-FB13BE7F7C00}"/>
    <cellStyle name="Normal" xfId="0" builtinId="0"/>
    <cellStyle name="Normal 2 2" xfId="4" xr:uid="{04321C7E-AB25-414D-9883-8B3F7147C313}"/>
    <cellStyle name="Normal 2 2 2" xfId="5" xr:uid="{9D97116B-9972-4D80-94B5-BAC72BF9F5BF}"/>
    <cellStyle name="Normal 4 3 2" xfId="3" xr:uid="{480DD28E-B399-43A9-A504-C32FE6901402}"/>
    <cellStyle name="Normal 4 3 2 2" xfId="7" xr:uid="{CF668F12-62B1-40A2-98DC-08C90227AE28}"/>
    <cellStyle name="Normal 8 2" xfId="6" xr:uid="{50748192-EFCC-4C2E-AAFA-A58CE267F900}"/>
  </cellStyles>
  <dxfs count="0"/>
  <tableStyles count="0" defaultTableStyle="TableStyleMedium2" defaultPivotStyle="PivotStyleLight16"/>
  <colors>
    <mruColors>
      <color rgb="FFDEFAF7"/>
      <color rgb="FFCDF7F2"/>
      <color rgb="FF9DF1E9"/>
      <color rgb="FF064E1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haredStrings" Target="sharedStrings.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28577</xdr:rowOff>
    </xdr:from>
    <xdr:to>
      <xdr:col>2</xdr:col>
      <xdr:colOff>2585357</xdr:colOff>
      <xdr:row>1</xdr:row>
      <xdr:rowOff>1</xdr:rowOff>
    </xdr:to>
    <xdr:pic>
      <xdr:nvPicPr>
        <xdr:cNvPr id="2" name="Imagen 1" descr="logotlq_largo">
          <a:extLst>
            <a:ext uri="{FF2B5EF4-FFF2-40B4-BE49-F238E27FC236}">
              <a16:creationId xmlns:a16="http://schemas.microsoft.com/office/drawing/2014/main" id="{C31048C0-13BD-4043-98A1-3C666ADD37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8577"/>
          <a:ext cx="3648075" cy="122872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2928936</xdr:colOff>
      <xdr:row>0</xdr:row>
      <xdr:rowOff>1223281</xdr:rowOff>
    </xdr:to>
    <xdr:pic>
      <xdr:nvPicPr>
        <xdr:cNvPr id="3" name="Imagen 2" descr="logotlq_largo">
          <a:extLst>
            <a:ext uri="{FF2B5EF4-FFF2-40B4-BE49-F238E27FC236}">
              <a16:creationId xmlns:a16="http://schemas.microsoft.com/office/drawing/2014/main" id="{6478A8B6-893A-4443-A1C3-6A10A8049D0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0"/>
          <a:ext cx="3646714" cy="1223281"/>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xdr:colOff>
      <xdr:row>0</xdr:row>
      <xdr:rowOff>1</xdr:rowOff>
    </xdr:from>
    <xdr:to>
      <xdr:col>2</xdr:col>
      <xdr:colOff>0</xdr:colOff>
      <xdr:row>1</xdr:row>
      <xdr:rowOff>11207</xdr:rowOff>
    </xdr:to>
    <xdr:pic>
      <xdr:nvPicPr>
        <xdr:cNvPr id="3" name="Imagen 2" descr="logotlq_largo">
          <a:extLst>
            <a:ext uri="{FF2B5EF4-FFF2-40B4-BE49-F238E27FC236}">
              <a16:creationId xmlns:a16="http://schemas.microsoft.com/office/drawing/2014/main" id="{D72E9DAD-76AD-4C00-A60E-7CE8C7A6E63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
          <a:ext cx="3365126" cy="963706"/>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uditoria_int\subsidio\Documents%20and%20Settings\Lchavez\Mis%20documentos\2004\Lchr%202004\PRESUPUESTO\BD\BD%20ACUERDOS%20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s%20and%20Settings\polo\Mis%20documentos\1.-%20POLO\00.-%20SEFIN\e).-%20Presupuesto%202010\1.-%20POLO\00.-%20SEFIN\e).-%20Presupuesto%202010\01%20PRESUPUESTO%202010%20(CEDUL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AVILAV\C\PRESUP98\nivres\CAPI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AAVILAV\C\Presup2000\CAPIT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PRESUP\06.-%20JUN%20'07\06.-%20BD%20Av%20x%20Cve%20JUN%20al%2002-Jul-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Documents%20and%20Settings\polo\Mis%20documentos\1.-%20POLO\00.-%20SEFIN\e).-%20Presupuesto%202010\1.-%20POLO\10.-%20DGAI_Jose%20Luis%20Velasco%20G&#243;mez\01.-%20BD%20MUEG%20$%2049,933,100,000%20%20GAB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AAVILAV\C\Presup2000\comantepyautorizado029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ARTHA\C\PRESUP98\NIVRES\U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artha\c\PRESUP98\FINANZAS98\SF-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 "/>
      <sheetName val="CATALOGO 2003"/>
      <sheetName val="FORMATO  BD ACUERDOS 2003"/>
      <sheetName val="Hoja2"/>
      <sheetName val="Hoja3"/>
    </sheetNames>
    <sheetDataSet>
      <sheetData sheetId="0" refreshError="1"/>
      <sheetData sheetId="1">
        <row r="1">
          <cell r="A1" t="str">
            <v>CAPITULO</v>
          </cell>
          <cell r="B1" t="str">
            <v>PARTIDA X OBJETO DEL GASTO</v>
          </cell>
          <cell r="C1" t="str">
            <v>DESCRI´CION OBJ GTO</v>
          </cell>
        </row>
        <row r="2">
          <cell r="A2" t="str">
            <v>1000</v>
          </cell>
          <cell r="B2">
            <v>1101</v>
          </cell>
          <cell r="C2" t="str">
            <v>Sueldo base</v>
          </cell>
        </row>
        <row r="3">
          <cell r="A3" t="str">
            <v>1000</v>
          </cell>
          <cell r="B3">
            <v>1103</v>
          </cell>
          <cell r="C3" t="str">
            <v>Sueldos Compactados</v>
          </cell>
        </row>
        <row r="4">
          <cell r="A4" t="str">
            <v>1000</v>
          </cell>
          <cell r="B4">
            <v>1104</v>
          </cell>
          <cell r="C4" t="str">
            <v>Sobresueldos</v>
          </cell>
        </row>
        <row r="5">
          <cell r="A5" t="str">
            <v>1000</v>
          </cell>
          <cell r="B5">
            <v>1105</v>
          </cell>
          <cell r="C5" t="str">
            <v>Sueldos, demás Percepciones y Gratificación Anual</v>
          </cell>
        </row>
        <row r="6">
          <cell r="A6" t="str">
            <v>1000</v>
          </cell>
          <cell r="B6">
            <v>1201</v>
          </cell>
          <cell r="C6" t="str">
            <v>Honorarios por servicios personales</v>
          </cell>
        </row>
        <row r="7">
          <cell r="A7" t="str">
            <v>1000</v>
          </cell>
          <cell r="B7">
            <v>1202</v>
          </cell>
          <cell r="C7" t="str">
            <v>Gratificados</v>
          </cell>
        </row>
        <row r="8">
          <cell r="A8" t="str">
            <v>1000</v>
          </cell>
          <cell r="B8">
            <v>1203</v>
          </cell>
          <cell r="C8" t="str">
            <v>Compensaciones a sustitutos de profesoras en estado grávido y personal docente con licencia prejubilatoria</v>
          </cell>
        </row>
        <row r="9">
          <cell r="A9" t="str">
            <v>1000</v>
          </cell>
          <cell r="B9">
            <v>1207</v>
          </cell>
          <cell r="C9" t="str">
            <v xml:space="preserve"> Honorarios por Servicios Profesionales</v>
          </cell>
        </row>
        <row r="10">
          <cell r="A10" t="str">
            <v>1000</v>
          </cell>
          <cell r="B10">
            <v>1301</v>
          </cell>
          <cell r="C10" t="str">
            <v>Prima quinquenal por años de servicios efectivos prestados</v>
          </cell>
        </row>
        <row r="11">
          <cell r="A11" t="str">
            <v>1000</v>
          </cell>
          <cell r="B11">
            <v>1302</v>
          </cell>
          <cell r="C11" t="str">
            <v>Asignación específica para personal docente</v>
          </cell>
        </row>
        <row r="12">
          <cell r="A12" t="str">
            <v>1000</v>
          </cell>
          <cell r="B12">
            <v>1303</v>
          </cell>
          <cell r="C12" t="str">
            <v>Previsión social múltiple para personal de educación y salud</v>
          </cell>
        </row>
        <row r="13">
          <cell r="A13" t="str">
            <v>1000</v>
          </cell>
          <cell r="B13">
            <v>1304</v>
          </cell>
          <cell r="C13" t="str">
            <v>Compensaciones a Directores de preescolar, primaria y secundaria; inspectores, prefectos y f.c.</v>
          </cell>
        </row>
        <row r="14">
          <cell r="A14" t="str">
            <v>1000</v>
          </cell>
          <cell r="B14">
            <v>1305</v>
          </cell>
          <cell r="C14" t="str">
            <v>Compensaciones para material didáctico</v>
          </cell>
        </row>
        <row r="15">
          <cell r="A15" t="str">
            <v>1000</v>
          </cell>
          <cell r="B15">
            <v>1306</v>
          </cell>
          <cell r="C15" t="str">
            <v>Compensaciones por titulación a nivel licenciatura T-3, MA y DO</v>
          </cell>
        </row>
        <row r="16">
          <cell r="A16" t="str">
            <v>1000</v>
          </cell>
          <cell r="B16">
            <v>1307</v>
          </cell>
          <cell r="C16" t="str">
            <v>Compensaciones adicionales</v>
          </cell>
        </row>
        <row r="17">
          <cell r="A17" t="str">
            <v>1000</v>
          </cell>
          <cell r="B17">
            <v>1309</v>
          </cell>
          <cell r="C17" t="str">
            <v>Compensaciones por nómina</v>
          </cell>
        </row>
        <row r="18">
          <cell r="A18" t="str">
            <v>1000</v>
          </cell>
          <cell r="B18">
            <v>1310</v>
          </cell>
          <cell r="C18" t="str">
            <v>Gratificaciones por nómina por servicios de seguridad</v>
          </cell>
        </row>
        <row r="19">
          <cell r="A19" t="str">
            <v>1000</v>
          </cell>
          <cell r="B19">
            <v>1311</v>
          </cell>
          <cell r="C19" t="str">
            <v>Prima vacacional y dominical</v>
          </cell>
        </row>
        <row r="20">
          <cell r="A20" t="str">
            <v>1000</v>
          </cell>
          <cell r="B20">
            <v>1312</v>
          </cell>
          <cell r="C20" t="str">
            <v>Aguinaldo</v>
          </cell>
        </row>
        <row r="21">
          <cell r="A21" t="str">
            <v>1000</v>
          </cell>
          <cell r="B21">
            <v>1315</v>
          </cell>
          <cell r="C21" t="str">
            <v>Remuneraciones por horas extraordinarias</v>
          </cell>
        </row>
        <row r="22">
          <cell r="A22" t="str">
            <v>1000</v>
          </cell>
          <cell r="B22">
            <v>1316</v>
          </cell>
          <cell r="C22" t="str">
            <v>Asignación docente</v>
          </cell>
        </row>
        <row r="23">
          <cell r="A23" t="str">
            <v>1000</v>
          </cell>
          <cell r="B23">
            <v>1317</v>
          </cell>
          <cell r="C23" t="str">
            <v>Gratificaciones</v>
          </cell>
        </row>
        <row r="24">
          <cell r="A24" t="str">
            <v>1000</v>
          </cell>
          <cell r="B24">
            <v>1318</v>
          </cell>
          <cell r="C24" t="str">
            <v>Servicios cocurriculares</v>
          </cell>
        </row>
        <row r="25">
          <cell r="A25" t="str">
            <v>1000</v>
          </cell>
          <cell r="B25">
            <v>1321</v>
          </cell>
          <cell r="C25" t="str">
            <v>Gratificaciones Genéricas</v>
          </cell>
        </row>
        <row r="26">
          <cell r="A26" t="str">
            <v>1000</v>
          </cell>
          <cell r="B26">
            <v>1322</v>
          </cell>
          <cell r="C26" t="str">
            <v>Estímulos de antigüedad</v>
          </cell>
        </row>
        <row r="27">
          <cell r="A27" t="str">
            <v>1000</v>
          </cell>
          <cell r="B27">
            <v>1323</v>
          </cell>
          <cell r="C27" t="str">
            <v>Homologación</v>
          </cell>
        </row>
        <row r="28">
          <cell r="A28" t="str">
            <v>1000</v>
          </cell>
          <cell r="B28">
            <v>1324</v>
          </cell>
          <cell r="C28" t="str">
            <v>Ayuda para actividades de organización y supervisión</v>
          </cell>
        </row>
        <row r="29">
          <cell r="A29" t="str">
            <v>1000</v>
          </cell>
          <cell r="B29">
            <v>1325</v>
          </cell>
          <cell r="C29" t="str">
            <v>Estímulo por el día del Servidor Público</v>
          </cell>
        </row>
        <row r="30">
          <cell r="A30" t="str">
            <v>1000</v>
          </cell>
          <cell r="B30">
            <v>1401</v>
          </cell>
          <cell r="C30" t="str">
            <v>Cuotas a pensiones</v>
          </cell>
        </row>
        <row r="31">
          <cell r="A31" t="str">
            <v>1000</v>
          </cell>
          <cell r="B31">
            <v>1402</v>
          </cell>
          <cell r="C31" t="str">
            <v>Cuotas para la vivienda</v>
          </cell>
        </row>
        <row r="32">
          <cell r="A32" t="str">
            <v>1000</v>
          </cell>
          <cell r="B32">
            <v>1404</v>
          </cell>
          <cell r="C32" t="str">
            <v>Cuotas al IMSS por enfermedades y maternidad</v>
          </cell>
        </row>
        <row r="33">
          <cell r="A33" t="str">
            <v>1000</v>
          </cell>
          <cell r="B33">
            <v>1405</v>
          </cell>
          <cell r="C33" t="str">
            <v>Cuotas para el sistema de ahorro para el retiro (SAR)</v>
          </cell>
        </row>
        <row r="34">
          <cell r="A34" t="str">
            <v>1000</v>
          </cell>
          <cell r="B34">
            <v>1501</v>
          </cell>
          <cell r="C34" t="str">
            <v>Fondo de retiro</v>
          </cell>
        </row>
        <row r="35">
          <cell r="A35" t="str">
            <v>1000</v>
          </cell>
          <cell r="B35">
            <v>1502</v>
          </cell>
          <cell r="C35" t="str">
            <v>Estímulos al personal</v>
          </cell>
        </row>
        <row r="36">
          <cell r="A36" t="str">
            <v>1000</v>
          </cell>
          <cell r="B36">
            <v>1503</v>
          </cell>
          <cell r="C36" t="str">
            <v>Indemnizaciones por accidente en el trabajo</v>
          </cell>
        </row>
        <row r="37">
          <cell r="A37" t="str">
            <v>1000</v>
          </cell>
          <cell r="B37">
            <v>1601</v>
          </cell>
          <cell r="C37" t="str">
            <v>Ayuda para despensa</v>
          </cell>
        </row>
        <row r="38">
          <cell r="A38" t="str">
            <v>1000</v>
          </cell>
          <cell r="B38">
            <v>1602</v>
          </cell>
          <cell r="C38" t="str">
            <v>Ayuda para pasajes</v>
          </cell>
        </row>
        <row r="39">
          <cell r="A39" t="str">
            <v>1000</v>
          </cell>
          <cell r="B39">
            <v>1603</v>
          </cell>
          <cell r="C39" t="str">
            <v>Otras Ayudas</v>
          </cell>
        </row>
        <row r="40">
          <cell r="A40" t="str">
            <v>1000</v>
          </cell>
          <cell r="B40">
            <v>1604</v>
          </cell>
          <cell r="C40" t="str">
            <v>Ayuda para actividades de esparcimiento</v>
          </cell>
        </row>
        <row r="41">
          <cell r="A41" t="str">
            <v>1000</v>
          </cell>
          <cell r="B41">
            <v>1801</v>
          </cell>
          <cell r="C41" t="str">
            <v>Impacto al salario en el transcurso del año</v>
          </cell>
        </row>
        <row r="42">
          <cell r="A42" t="str">
            <v>1000</v>
          </cell>
          <cell r="B42">
            <v>1802</v>
          </cell>
          <cell r="C42" t="str">
            <v>Otras medidas de carácter laboral y económicas (Crédito al salario)</v>
          </cell>
        </row>
        <row r="43">
          <cell r="A43" t="str">
            <v>1000</v>
          </cell>
          <cell r="B43">
            <v>1901</v>
          </cell>
          <cell r="C43" t="str">
            <v>Salarios, gratificación anual y otras percepciones y retribuciones por seguridad social</v>
          </cell>
        </row>
        <row r="44">
          <cell r="A44" t="str">
            <v>2000</v>
          </cell>
          <cell r="B44">
            <v>2101</v>
          </cell>
          <cell r="C44" t="str">
            <v>Material de oficina</v>
          </cell>
        </row>
        <row r="45">
          <cell r="A45" t="str">
            <v>2000</v>
          </cell>
          <cell r="B45">
            <v>2102</v>
          </cell>
          <cell r="C45" t="str">
            <v>Material de limpieza</v>
          </cell>
        </row>
        <row r="46">
          <cell r="A46" t="str">
            <v>2000</v>
          </cell>
          <cell r="B46">
            <v>2103</v>
          </cell>
          <cell r="C46" t="str">
            <v xml:space="preserve">Material didáctico </v>
          </cell>
        </row>
        <row r="47">
          <cell r="A47" t="str">
            <v>2000</v>
          </cell>
          <cell r="B47">
            <v>2104</v>
          </cell>
          <cell r="C47" t="str">
            <v>Material estadístico y geográfico</v>
          </cell>
        </row>
        <row r="48">
          <cell r="A48" t="str">
            <v>2000</v>
          </cell>
          <cell r="B48">
            <v>2105</v>
          </cell>
          <cell r="C48" t="str">
            <v xml:space="preserve">Materiales y útiles de impresión y reproducción                        </v>
          </cell>
        </row>
        <row r="49">
          <cell r="A49" t="str">
            <v>2000</v>
          </cell>
          <cell r="B49">
            <v>2106</v>
          </cell>
          <cell r="C49" t="str">
            <v>Accesorios, materiales y útiles de equipo de cómputo electrónico</v>
          </cell>
        </row>
        <row r="50">
          <cell r="A50" t="str">
            <v>2000</v>
          </cell>
          <cell r="B50">
            <v>2201</v>
          </cell>
          <cell r="C50" t="str">
            <v>Alimentación para servidores públicos estatales</v>
          </cell>
        </row>
        <row r="51">
          <cell r="A51" t="str">
            <v>2000</v>
          </cell>
          <cell r="B51">
            <v>2202</v>
          </cell>
          <cell r="C51" t="str">
            <v>Alimentación para internos</v>
          </cell>
        </row>
        <row r="52">
          <cell r="A52" t="str">
            <v>2000</v>
          </cell>
          <cell r="B52">
            <v>2203</v>
          </cell>
          <cell r="C52" t="str">
            <v>Alimentación de animales</v>
          </cell>
        </row>
        <row r="53">
          <cell r="A53" t="str">
            <v>2000</v>
          </cell>
          <cell r="B53">
            <v>2204</v>
          </cell>
          <cell r="C53" t="str">
            <v>Utensilios para el servicio de alimentación</v>
          </cell>
        </row>
        <row r="54">
          <cell r="A54" t="str">
            <v>2000</v>
          </cell>
          <cell r="B54">
            <v>2301</v>
          </cell>
          <cell r="C54" t="str">
            <v>Materias primas</v>
          </cell>
        </row>
        <row r="55">
          <cell r="A55" t="str">
            <v>2000</v>
          </cell>
          <cell r="B55">
            <v>2302</v>
          </cell>
          <cell r="C55" t="str">
            <v>Refacciones, accesorios y herramientas menores</v>
          </cell>
        </row>
        <row r="56">
          <cell r="A56" t="str">
            <v>2000</v>
          </cell>
          <cell r="B56">
            <v>2401</v>
          </cell>
          <cell r="C56" t="str">
            <v>Materiales de construcción  y de reparación</v>
          </cell>
        </row>
        <row r="57">
          <cell r="A57" t="str">
            <v>2000</v>
          </cell>
          <cell r="B57">
            <v>2402</v>
          </cell>
          <cell r="C57" t="str">
            <v>Estructuras y manufacturas</v>
          </cell>
        </row>
        <row r="58">
          <cell r="A58" t="str">
            <v>2000</v>
          </cell>
          <cell r="B58">
            <v>2403</v>
          </cell>
          <cell r="C58" t="str">
            <v>Materiales complementarios</v>
          </cell>
        </row>
        <row r="59">
          <cell r="A59" t="str">
            <v>2000</v>
          </cell>
          <cell r="B59">
            <v>2404</v>
          </cell>
          <cell r="C59" t="str">
            <v>Material eléctrico</v>
          </cell>
        </row>
        <row r="60">
          <cell r="A60" t="str">
            <v>2000</v>
          </cell>
          <cell r="B60">
            <v>2501</v>
          </cell>
          <cell r="C60" t="str">
            <v>Sustancias químicas</v>
          </cell>
        </row>
        <row r="61">
          <cell r="A61" t="str">
            <v>2000</v>
          </cell>
          <cell r="B61">
            <v>2502</v>
          </cell>
          <cell r="C61" t="str">
            <v xml:space="preserve">Plaguicidas, abonos y fertilizantes </v>
          </cell>
        </row>
        <row r="62">
          <cell r="A62" t="str">
            <v>2000</v>
          </cell>
          <cell r="B62">
            <v>2503</v>
          </cell>
          <cell r="C62" t="str">
            <v>Medicinas y productos farmacéuticos</v>
          </cell>
        </row>
        <row r="63">
          <cell r="A63" t="str">
            <v>2000</v>
          </cell>
          <cell r="B63">
            <v>2506</v>
          </cell>
          <cell r="C63" t="str">
            <v xml:space="preserve">Materiales y suministros médicos </v>
          </cell>
        </row>
        <row r="64">
          <cell r="A64" t="str">
            <v>2000</v>
          </cell>
          <cell r="B64">
            <v>2507</v>
          </cell>
          <cell r="C64" t="str">
            <v>Materiales y suministros de laboratorio</v>
          </cell>
        </row>
        <row r="65">
          <cell r="A65" t="str">
            <v>2000</v>
          </cell>
          <cell r="B65">
            <v>2601</v>
          </cell>
          <cell r="C65" t="str">
            <v>Combustibles</v>
          </cell>
        </row>
        <row r="66">
          <cell r="A66" t="str">
            <v>2000</v>
          </cell>
          <cell r="B66">
            <v>2602</v>
          </cell>
          <cell r="C66" t="str">
            <v>Lubricantes y aditivos</v>
          </cell>
        </row>
        <row r="67">
          <cell r="A67" t="str">
            <v>2000</v>
          </cell>
          <cell r="B67">
            <v>2701</v>
          </cell>
          <cell r="C67" t="str">
            <v>Vestuario, uniformes y blancos</v>
          </cell>
        </row>
        <row r="68">
          <cell r="A68" t="str">
            <v>2000</v>
          </cell>
          <cell r="B68">
            <v>2702</v>
          </cell>
          <cell r="C68" t="str">
            <v>Prendas de protección</v>
          </cell>
        </row>
        <row r="69">
          <cell r="A69" t="str">
            <v>2000</v>
          </cell>
          <cell r="B69">
            <v>2703</v>
          </cell>
          <cell r="C69" t="str">
            <v>Artículos deportivos</v>
          </cell>
        </row>
        <row r="70">
          <cell r="A70" t="str">
            <v>2000</v>
          </cell>
          <cell r="B70">
            <v>2801</v>
          </cell>
          <cell r="C70" t="str">
            <v>Sustancias y materiales explosivos (para uso exclusivo de áreas  de Seguridad Pública)</v>
          </cell>
        </row>
        <row r="71">
          <cell r="A71" t="str">
            <v>2000</v>
          </cell>
          <cell r="B71">
            <v>2802</v>
          </cell>
          <cell r="C71" t="str">
            <v>Materiales de seguridad pública (para uso exclusivo de la áreas de  Seguridad Pública)</v>
          </cell>
        </row>
        <row r="72">
          <cell r="A72" t="str">
            <v>2000</v>
          </cell>
          <cell r="B72">
            <v>2901</v>
          </cell>
          <cell r="C72" t="str">
            <v xml:space="preserve">Placas para registro  </v>
          </cell>
        </row>
        <row r="73">
          <cell r="A73" t="str">
            <v>3000</v>
          </cell>
          <cell r="B73">
            <v>3101</v>
          </cell>
          <cell r="C73" t="str">
            <v>Servicio postal</v>
          </cell>
        </row>
        <row r="74">
          <cell r="A74" t="str">
            <v>3000</v>
          </cell>
          <cell r="B74">
            <v>3102</v>
          </cell>
          <cell r="C74" t="str">
            <v>Servicio telegráfico</v>
          </cell>
        </row>
        <row r="75">
          <cell r="A75" t="str">
            <v>3000</v>
          </cell>
          <cell r="B75">
            <v>3103</v>
          </cell>
          <cell r="C75" t="str">
            <v>Servicio telefónico</v>
          </cell>
        </row>
        <row r="76">
          <cell r="A76" t="str">
            <v>3000</v>
          </cell>
          <cell r="B76">
            <v>3104</v>
          </cell>
          <cell r="C76" t="str">
            <v>Servicio de energía eléctrica</v>
          </cell>
        </row>
        <row r="77">
          <cell r="A77" t="str">
            <v>3000</v>
          </cell>
          <cell r="B77">
            <v>3105</v>
          </cell>
          <cell r="C77" t="str">
            <v>Servicio de agua potable</v>
          </cell>
        </row>
        <row r="78">
          <cell r="A78" t="str">
            <v>3000</v>
          </cell>
          <cell r="B78">
            <v>3201</v>
          </cell>
          <cell r="C78" t="str">
            <v>Arrendamiento de edificios y locales</v>
          </cell>
        </row>
        <row r="79">
          <cell r="A79" t="str">
            <v>3000</v>
          </cell>
          <cell r="B79">
            <v>3203</v>
          </cell>
          <cell r="C79" t="str">
            <v>Arrendamiento de maquinaria y equipo</v>
          </cell>
        </row>
        <row r="80">
          <cell r="A80" t="str">
            <v>3000</v>
          </cell>
          <cell r="B80">
            <v>3204</v>
          </cell>
          <cell r="C80" t="str">
            <v>Arrendamiento de equipo de cómputo</v>
          </cell>
        </row>
        <row r="81">
          <cell r="A81" t="str">
            <v>3000</v>
          </cell>
          <cell r="B81">
            <v>3205</v>
          </cell>
          <cell r="C81" t="str">
            <v>Arrendamiento de vehículos</v>
          </cell>
        </row>
        <row r="82">
          <cell r="A82" t="str">
            <v>3000</v>
          </cell>
          <cell r="B82">
            <v>3206</v>
          </cell>
          <cell r="C82" t="str">
            <v>Arrendamientos especiales</v>
          </cell>
        </row>
        <row r="83">
          <cell r="A83" t="str">
            <v>3000</v>
          </cell>
          <cell r="B83">
            <v>3207</v>
          </cell>
          <cell r="C83" t="str">
            <v>Subrogaciones</v>
          </cell>
        </row>
        <row r="84">
          <cell r="A84" t="str">
            <v>3000</v>
          </cell>
          <cell r="B84">
            <v>3302</v>
          </cell>
          <cell r="C84" t="str">
            <v>Capacitación Institucional</v>
          </cell>
        </row>
        <row r="85">
          <cell r="A85" t="str">
            <v>3000</v>
          </cell>
          <cell r="B85">
            <v>3303</v>
          </cell>
          <cell r="C85" t="str">
            <v>Estudios Diversos</v>
          </cell>
        </row>
        <row r="86">
          <cell r="A86" t="str">
            <v>3000</v>
          </cell>
          <cell r="B86">
            <v>3304</v>
          </cell>
          <cell r="C86" t="str">
            <v>Capacitación Especializada</v>
          </cell>
        </row>
        <row r="87">
          <cell r="A87" t="str">
            <v>3000</v>
          </cell>
          <cell r="B87">
            <v>3401</v>
          </cell>
          <cell r="C87" t="str">
            <v>Almacenaje, embalaje y envase</v>
          </cell>
        </row>
        <row r="88">
          <cell r="A88" t="str">
            <v>3000</v>
          </cell>
          <cell r="B88">
            <v>3402</v>
          </cell>
          <cell r="C88" t="str">
            <v>Fletes y maniobras</v>
          </cell>
        </row>
        <row r="89">
          <cell r="A89" t="str">
            <v>3000</v>
          </cell>
          <cell r="B89">
            <v>3403</v>
          </cell>
          <cell r="C89" t="str">
            <v>Servicios de Vigilancia</v>
          </cell>
        </row>
        <row r="90">
          <cell r="A90" t="str">
            <v>3000</v>
          </cell>
          <cell r="B90">
            <v>3404</v>
          </cell>
          <cell r="C90" t="str">
            <v>Servicios de lavandería, limpieza, higiene y fumigación</v>
          </cell>
        </row>
        <row r="91">
          <cell r="A91" t="str">
            <v>3000</v>
          </cell>
          <cell r="B91">
            <v>3405</v>
          </cell>
          <cell r="C91" t="str">
            <v>Seguros</v>
          </cell>
        </row>
        <row r="92">
          <cell r="A92" t="str">
            <v>3000</v>
          </cell>
          <cell r="B92">
            <v>3406</v>
          </cell>
          <cell r="C92" t="str">
            <v>Intereses, descuentos y otros servicios bancarios</v>
          </cell>
        </row>
        <row r="93">
          <cell r="A93" t="str">
            <v>3000</v>
          </cell>
          <cell r="B93">
            <v>3409</v>
          </cell>
          <cell r="C93" t="str">
            <v>Otros Impuestos y derechos</v>
          </cell>
        </row>
        <row r="94">
          <cell r="A94" t="str">
            <v>3000</v>
          </cell>
          <cell r="B94">
            <v>3413</v>
          </cell>
          <cell r="C94" t="str">
            <v>Gastos en Actividades de Seguridad Pública</v>
          </cell>
        </row>
        <row r="95">
          <cell r="A95" t="str">
            <v>3000</v>
          </cell>
          <cell r="B95">
            <v>3501</v>
          </cell>
          <cell r="C95" t="str">
            <v>Mantenimiento y conservación de mobiliario y equipo de oficina</v>
          </cell>
        </row>
        <row r="96">
          <cell r="A96" t="str">
            <v>3000</v>
          </cell>
          <cell r="B96">
            <v>3502</v>
          </cell>
          <cell r="C96" t="str">
            <v>Mantenimiento y conservación de equipo de cómputo</v>
          </cell>
        </row>
        <row r="97">
          <cell r="A97" t="str">
            <v>3000</v>
          </cell>
          <cell r="B97">
            <v>3503</v>
          </cell>
          <cell r="C97" t="str">
            <v>Mantenimiento y conservación de maquinaria y equipo de transporte</v>
          </cell>
        </row>
        <row r="98">
          <cell r="A98" t="str">
            <v>3000</v>
          </cell>
          <cell r="B98">
            <v>3504</v>
          </cell>
          <cell r="C98" t="str">
            <v xml:space="preserve">Mantenimiento y conservación de inmuebles e instalaciones fijas </v>
          </cell>
        </row>
        <row r="99">
          <cell r="A99" t="str">
            <v>3000</v>
          </cell>
          <cell r="B99">
            <v>3505</v>
          </cell>
          <cell r="C99" t="str">
            <v>Mantenimiento y conservación de Material y Equipo de Seguridad Pública (para uso exclusivo de las Secretarías de Vialidad y Transporte, de Procuraduría General de Justicia y de Seguridad Pública)</v>
          </cell>
        </row>
        <row r="100">
          <cell r="A100" t="str">
            <v>3000</v>
          </cell>
          <cell r="B100">
            <v>3506</v>
          </cell>
          <cell r="C100" t="str">
            <v>Mantenimiento y conservación de maquinaria y equipo de trabajo específico</v>
          </cell>
        </row>
        <row r="101">
          <cell r="A101" t="str">
            <v>3000</v>
          </cell>
          <cell r="B101">
            <v>3601</v>
          </cell>
          <cell r="C101" t="str">
            <v>Gastos de difusión, información y publicaciones oficiales</v>
          </cell>
        </row>
        <row r="102">
          <cell r="A102" t="str">
            <v>3000</v>
          </cell>
          <cell r="B102">
            <v>3602</v>
          </cell>
          <cell r="C102" t="str">
            <v>Impresiones de papelería oficial</v>
          </cell>
        </row>
        <row r="103">
          <cell r="A103" t="str">
            <v>3000</v>
          </cell>
          <cell r="B103">
            <v>3603</v>
          </cell>
          <cell r="C103" t="str">
            <v>Espectáculos culturales (para uso exclusivo de las Secretarías de Turismo, de Educación y de Cultura)</v>
          </cell>
        </row>
        <row r="104">
          <cell r="A104" t="str">
            <v>3000</v>
          </cell>
          <cell r="B104">
            <v>3604</v>
          </cell>
          <cell r="C104" t="str">
            <v>Servicio de telecomunicaciones</v>
          </cell>
        </row>
        <row r="105">
          <cell r="A105" t="str">
            <v>3000</v>
          </cell>
          <cell r="B105">
            <v>3605</v>
          </cell>
          <cell r="C105" t="str">
            <v xml:space="preserve">Programa Tarifa Especial </v>
          </cell>
        </row>
        <row r="106">
          <cell r="A106" t="str">
            <v>3000</v>
          </cell>
          <cell r="B106">
            <v>3701</v>
          </cell>
          <cell r="C106" t="str">
            <v xml:space="preserve">Pasajes </v>
          </cell>
        </row>
        <row r="107">
          <cell r="A107" t="str">
            <v>3000</v>
          </cell>
          <cell r="B107">
            <v>3702</v>
          </cell>
          <cell r="C107" t="str">
            <v>Viáticos</v>
          </cell>
        </row>
        <row r="108">
          <cell r="A108" t="str">
            <v>3000</v>
          </cell>
          <cell r="B108">
            <v>3704</v>
          </cell>
          <cell r="C108" t="str">
            <v>Traslado de personal</v>
          </cell>
        </row>
        <row r="109">
          <cell r="A109" t="str">
            <v>3000</v>
          </cell>
          <cell r="B109">
            <v>3801</v>
          </cell>
          <cell r="C109" t="str">
            <v>Gastos de ceremonial y de orden social</v>
          </cell>
        </row>
        <row r="110">
          <cell r="A110" t="str">
            <v>3000</v>
          </cell>
          <cell r="B110">
            <v>3802</v>
          </cell>
          <cell r="C110" t="str">
            <v>Congresos, convenciones y exposiciones</v>
          </cell>
        </row>
        <row r="111">
          <cell r="A111" t="str">
            <v>3000</v>
          </cell>
          <cell r="B111">
            <v>3804</v>
          </cell>
          <cell r="C111" t="str">
            <v>Gastos menores</v>
          </cell>
        </row>
        <row r="112">
          <cell r="A112" t="str">
            <v>4000</v>
          </cell>
          <cell r="B112">
            <v>4101</v>
          </cell>
          <cell r="C112" t="str">
            <v>Poder Legislativo</v>
          </cell>
        </row>
        <row r="113">
          <cell r="A113" t="str">
            <v>4000</v>
          </cell>
          <cell r="B113">
            <v>4102</v>
          </cell>
          <cell r="C113" t="str">
            <v>Consejo Electoral del Estado</v>
          </cell>
        </row>
        <row r="114">
          <cell r="A114" t="str">
            <v>4000</v>
          </cell>
          <cell r="B114">
            <v>4103</v>
          </cell>
          <cell r="C114" t="str">
            <v>Comisión Estatal de Derechos Humanos</v>
          </cell>
        </row>
        <row r="115">
          <cell r="A115" t="str">
            <v>4000</v>
          </cell>
          <cell r="B115">
            <v>4111</v>
          </cell>
          <cell r="C115" t="str">
            <v>Supremo Tribunal de Justicia</v>
          </cell>
        </row>
        <row r="116">
          <cell r="A116" t="str">
            <v>4000</v>
          </cell>
          <cell r="B116">
            <v>4112</v>
          </cell>
          <cell r="C116" t="str">
            <v>Consejo General del Poder Judicial</v>
          </cell>
        </row>
        <row r="117">
          <cell r="A117" t="str">
            <v>4000</v>
          </cell>
          <cell r="B117">
            <v>4113</v>
          </cell>
          <cell r="C117" t="str">
            <v>Tribunal Electoral</v>
          </cell>
        </row>
        <row r="118">
          <cell r="A118" t="str">
            <v>4000</v>
          </cell>
          <cell r="B118">
            <v>4114</v>
          </cell>
          <cell r="C118" t="str">
            <v>Tribunal de lo Administrativo del Estado</v>
          </cell>
        </row>
        <row r="119">
          <cell r="A119" t="str">
            <v>4000</v>
          </cell>
          <cell r="B119">
            <v>4121</v>
          </cell>
          <cell r="C119" t="str">
            <v>Participaciones a Municipios por Ingresos Estatales</v>
          </cell>
        </row>
        <row r="120">
          <cell r="A120" t="str">
            <v>4000</v>
          </cell>
          <cell r="B120">
            <v>4122</v>
          </cell>
          <cell r="C120" t="str">
            <v>Participaciones a Municipios por Ingresos Federales</v>
          </cell>
        </row>
        <row r="121">
          <cell r="A121" t="str">
            <v>4000</v>
          </cell>
          <cell r="B121">
            <v>4131</v>
          </cell>
          <cell r="C121" t="str">
            <v>Fondo de Infraestructura Social Municipal</v>
          </cell>
        </row>
        <row r="122">
          <cell r="A122" t="str">
            <v>4000</v>
          </cell>
          <cell r="B122">
            <v>4132</v>
          </cell>
          <cell r="C122" t="str">
            <v>Fondo de Fortalecimiento Municipal</v>
          </cell>
        </row>
        <row r="123">
          <cell r="A123" t="str">
            <v>4000</v>
          </cell>
          <cell r="B123">
            <v>4211</v>
          </cell>
          <cell r="C123" t="str">
            <v>Universidad de Guadalajara</v>
          </cell>
        </row>
        <row r="124">
          <cell r="A124" t="str">
            <v>4000</v>
          </cell>
          <cell r="B124">
            <v>4212</v>
          </cell>
          <cell r="C124" t="str">
            <v>Colegio de Estudios Científicos y Tecnológicos del Estado de Jalisco</v>
          </cell>
        </row>
        <row r="125">
          <cell r="A125" t="str">
            <v>4000</v>
          </cell>
          <cell r="B125">
            <v>4213</v>
          </cell>
          <cell r="C125" t="str">
            <v>Colegio de Bachilleres del Estado de Jalisco</v>
          </cell>
        </row>
        <row r="126">
          <cell r="A126" t="str">
            <v>4000</v>
          </cell>
          <cell r="B126">
            <v>4214</v>
          </cell>
          <cell r="C126" t="str">
            <v>Instituto de la Madera, Celulosa y Papel</v>
          </cell>
        </row>
        <row r="127">
          <cell r="A127" t="str">
            <v>4000</v>
          </cell>
          <cell r="B127">
            <v>4215</v>
          </cell>
          <cell r="C127" t="str">
            <v>Consejo Estatal para el Fomento Deportivo y el Apoyo a la Juventud</v>
          </cell>
        </row>
        <row r="128">
          <cell r="A128" t="str">
            <v>4000</v>
          </cell>
          <cell r="B128">
            <v>4216</v>
          </cell>
          <cell r="C128" t="str">
            <v>Instituto Descentralizado Estatal de Formación para el Trabajo (IDEFT)</v>
          </cell>
        </row>
        <row r="129">
          <cell r="A129" t="str">
            <v>4000</v>
          </cell>
          <cell r="B129">
            <v>4217</v>
          </cell>
          <cell r="C129" t="str">
            <v>Comité Administrador del Programa Estatal de Construcción de Escuelas (C.A.P.E.C.E.)</v>
          </cell>
        </row>
        <row r="130">
          <cell r="A130" t="str">
            <v>4000</v>
          </cell>
          <cell r="B130">
            <v>4218</v>
          </cell>
          <cell r="C130" t="str">
            <v>Universidad Tecnológica</v>
          </cell>
        </row>
        <row r="131">
          <cell r="A131" t="str">
            <v>4000</v>
          </cell>
          <cell r="B131">
            <v>4219</v>
          </cell>
          <cell r="C131" t="str">
            <v>Instituto Estatal para la Educación de los Adultos (IEEA)</v>
          </cell>
        </row>
        <row r="132">
          <cell r="A132" t="str">
            <v>4000</v>
          </cell>
          <cell r="B132">
            <v>4221</v>
          </cell>
          <cell r="C132" t="str">
            <v>Instituto Cultural Cabañas</v>
          </cell>
        </row>
        <row r="133">
          <cell r="A133" t="str">
            <v>4000</v>
          </cell>
          <cell r="B133">
            <v>4223</v>
          </cell>
          <cell r="C133" t="str">
            <v>Instituto Jalisciense de Antropología e Historia</v>
          </cell>
        </row>
        <row r="134">
          <cell r="A134" t="str">
            <v>4000</v>
          </cell>
          <cell r="B134">
            <v>4224</v>
          </cell>
          <cell r="C134" t="str">
            <v>Instituto de la Artesanía Jalisciense</v>
          </cell>
        </row>
        <row r="135">
          <cell r="A135" t="str">
            <v>4000</v>
          </cell>
          <cell r="B135">
            <v>4225</v>
          </cell>
          <cell r="C135" t="str">
            <v>Instituto Jalisciense de la Calidad</v>
          </cell>
        </row>
        <row r="136">
          <cell r="A136" t="str">
            <v>4000</v>
          </cell>
          <cell r="B136">
            <v>4226</v>
          </cell>
          <cell r="C136" t="str">
            <v>Consejo Estatal de Ciencia y Tecnología del Estado de Jalisco</v>
          </cell>
        </row>
        <row r="137">
          <cell r="A137" t="str">
            <v>4000</v>
          </cell>
          <cell r="B137">
            <v>4227</v>
          </cell>
          <cell r="C137" t="str">
            <v>Fondo de Ciencia y Tecnología</v>
          </cell>
        </row>
        <row r="138">
          <cell r="A138" t="str">
            <v>4000</v>
          </cell>
          <cell r="B138">
            <v>4228</v>
          </cell>
          <cell r="C138" t="str">
            <v>Institutos Tecnológicos en el Interior del Estado</v>
          </cell>
        </row>
        <row r="139">
          <cell r="A139" t="str">
            <v>4000</v>
          </cell>
          <cell r="B139">
            <v>4229</v>
          </cell>
          <cell r="C139" t="str">
            <v>Escuela de Conservación y Restauración de Occidente</v>
          </cell>
        </row>
        <row r="140">
          <cell r="A140" t="str">
            <v>4000</v>
          </cell>
          <cell r="B140">
            <v>4234</v>
          </cell>
          <cell r="C140" t="str">
            <v>Instituto de Información Territorial del Estado de Jalisco</v>
          </cell>
        </row>
        <row r="141">
          <cell r="A141" t="str">
            <v>4000</v>
          </cell>
          <cell r="B141">
            <v>4232</v>
          </cell>
          <cell r="C141" t="str">
            <v>Instituto de Estudios del Federalismo "Prisciliano Sánchez"</v>
          </cell>
        </row>
        <row r="142">
          <cell r="A142" t="str">
            <v>4000</v>
          </cell>
          <cell r="B142">
            <v>4233</v>
          </cell>
          <cell r="C142" t="str">
            <v>Colegio de Educacion Profesional Tecnica del Estado de Jalisco</v>
          </cell>
        </row>
        <row r="143">
          <cell r="A143" t="str">
            <v>4000</v>
          </cell>
          <cell r="B143">
            <v>4234</v>
          </cell>
          <cell r="C143" t="str">
            <v>Instituto Jalisciense de la Juventud</v>
          </cell>
        </row>
        <row r="144">
          <cell r="A144" t="str">
            <v>4000</v>
          </cell>
          <cell r="B144">
            <v>4235</v>
          </cell>
          <cell r="C144" t="str">
            <v>Instituto Estatal de la Mujer</v>
          </cell>
        </row>
        <row r="145">
          <cell r="A145" t="str">
            <v>4000</v>
          </cell>
          <cell r="B145">
            <v>4244</v>
          </cell>
          <cell r="C145" t="str">
            <v>OPD Servicios de Salud Jalisco</v>
          </cell>
        </row>
        <row r="146">
          <cell r="A146" t="str">
            <v>4000</v>
          </cell>
          <cell r="B146">
            <v>4245</v>
          </cell>
          <cell r="C146" t="str">
            <v>OPD Hospital Civil de Guadalajara</v>
          </cell>
        </row>
        <row r="147">
          <cell r="A147" t="str">
            <v>4000</v>
          </cell>
          <cell r="B147">
            <v>4246</v>
          </cell>
          <cell r="C147" t="str">
            <v>Instituto Jalisciense de Cancerología</v>
          </cell>
        </row>
        <row r="148">
          <cell r="A148" t="str">
            <v>4000</v>
          </cell>
          <cell r="B148">
            <v>4247</v>
          </cell>
          <cell r="C148" t="str">
            <v>Consejo Estatal de Transplantes de Órganos y Tejidos</v>
          </cell>
        </row>
        <row r="149">
          <cell r="A149" t="str">
            <v>4000</v>
          </cell>
          <cell r="B149">
            <v>4248</v>
          </cell>
          <cell r="C149" t="str">
            <v>Instituto Jalisciense de Salud Mental</v>
          </cell>
        </row>
        <row r="150">
          <cell r="A150" t="str">
            <v>4000</v>
          </cell>
          <cell r="B150">
            <v>4249</v>
          </cell>
          <cell r="C150" t="str">
            <v>Instituto Jalisciense de Alivio del Dolor y Cuidados Paliativos</v>
          </cell>
        </row>
        <row r="151">
          <cell r="A151" t="str">
            <v>4000</v>
          </cell>
          <cell r="B151">
            <v>4251</v>
          </cell>
          <cell r="C151" t="str">
            <v>Sistema para el Desarrollo Integral de la Familia "Jalisco" (DIF)</v>
          </cell>
        </row>
        <row r="152">
          <cell r="A152" t="str">
            <v>4000</v>
          </cell>
          <cell r="B152">
            <v>4252</v>
          </cell>
          <cell r="C152" t="str">
            <v>Instituto Cabañas</v>
          </cell>
        </row>
        <row r="153">
          <cell r="A153" t="str">
            <v>4000</v>
          </cell>
          <cell r="B153">
            <v>4253</v>
          </cell>
          <cell r="C153" t="str">
            <v>Instituto Jalisciense de Asistencia Social</v>
          </cell>
        </row>
        <row r="154">
          <cell r="A154" t="str">
            <v>4000</v>
          </cell>
          <cell r="B154">
            <v>4254</v>
          </cell>
          <cell r="C154" t="str">
            <v>Industria Jaliscience de Rehabilitación Social (I.N.J.A.L.R.E.S.O.)</v>
          </cell>
        </row>
        <row r="155">
          <cell r="A155" t="str">
            <v>4000</v>
          </cell>
          <cell r="B155">
            <v>4256</v>
          </cell>
          <cell r="C155" t="str">
            <v>Consejo Estatal de Población</v>
          </cell>
        </row>
        <row r="156">
          <cell r="A156" t="str">
            <v>4000</v>
          </cell>
          <cell r="B156">
            <v>4257</v>
          </cell>
          <cell r="C156" t="str">
            <v>Consejo Ciudadano de Seguridad Publica, Prevención y Readaptación Social</v>
          </cell>
        </row>
        <row r="157">
          <cell r="A157" t="str">
            <v>4000</v>
          </cell>
          <cell r="B157">
            <v>4258</v>
          </cell>
          <cell r="C157" t="str">
            <v>Centro de Atención a Víctimas del Delito</v>
          </cell>
        </row>
        <row r="158">
          <cell r="A158" t="str">
            <v>4000</v>
          </cell>
          <cell r="B158">
            <v>4259</v>
          </cell>
          <cell r="C158" t="str">
            <v>Fideicomiso Programa de Seguridad (FOSEG)</v>
          </cell>
        </row>
        <row r="159">
          <cell r="A159" t="str">
            <v>4000</v>
          </cell>
          <cell r="B159">
            <v>4261</v>
          </cell>
          <cell r="C159" t="str">
            <v>Procuraduría de Desarrollo Urbano</v>
          </cell>
        </row>
        <row r="160">
          <cell r="A160" t="str">
            <v>4000</v>
          </cell>
          <cell r="B160">
            <v>4262</v>
          </cell>
          <cell r="C160" t="str">
            <v>Subsidios a Municipios</v>
          </cell>
        </row>
        <row r="161">
          <cell r="A161" t="str">
            <v>4000</v>
          </cell>
          <cell r="B161">
            <v>4263</v>
          </cell>
          <cell r="C161" t="str">
            <v>Aportación Estatal para el  Desarrollo de Infraestructura en los Municipios</v>
          </cell>
        </row>
        <row r="162">
          <cell r="A162" t="str">
            <v>4000</v>
          </cell>
          <cell r="B162">
            <v>4265</v>
          </cell>
          <cell r="C162" t="str">
            <v>Comision Estatal de Agua y Saneamiento del Estado de Jalisco</v>
          </cell>
        </row>
        <row r="163">
          <cell r="A163" t="str">
            <v>4000</v>
          </cell>
          <cell r="B163">
            <v>4266</v>
          </cell>
          <cell r="C163" t="str">
            <v>Fondo de regionalizacion</v>
          </cell>
        </row>
        <row r="164">
          <cell r="A164" t="str">
            <v>4000</v>
          </cell>
          <cell r="B164">
            <v>4271</v>
          </cell>
          <cell r="C164" t="str">
            <v>Unidad Estatal de Protección Civil</v>
          </cell>
        </row>
        <row r="165">
          <cell r="A165" t="str">
            <v>4000</v>
          </cell>
          <cell r="B165">
            <v>4272</v>
          </cell>
          <cell r="C165" t="str">
            <v>Instituto Jalisciense de Ciencias Forenses</v>
          </cell>
        </row>
        <row r="166">
          <cell r="A166" t="str">
            <v>4000</v>
          </cell>
          <cell r="B166">
            <v>4273</v>
          </cell>
          <cell r="C166" t="str">
            <v>Participación Estatal del Convenio de Desarrollo Social</v>
          </cell>
        </row>
        <row r="167">
          <cell r="A167" t="str">
            <v>4000</v>
          </cell>
          <cell r="B167">
            <v>4283</v>
          </cell>
          <cell r="C167" t="str">
            <v>Parque de la Solidaridad</v>
          </cell>
        </row>
        <row r="168">
          <cell r="A168" t="str">
            <v>4000</v>
          </cell>
          <cell r="B168">
            <v>4286</v>
          </cell>
          <cell r="C168" t="str">
            <v>Fomento al Turismo en Puerto Vallarta.</v>
          </cell>
        </row>
        <row r="169">
          <cell r="A169" t="str">
            <v>4000</v>
          </cell>
          <cell r="B169">
            <v>4287</v>
          </cell>
          <cell r="C169" t="str">
            <v>Inmobiliaria y Promotora de Vivienda de Interés Público del Estado (IPROVIPE)</v>
          </cell>
        </row>
        <row r="170">
          <cell r="A170" t="str">
            <v>4000</v>
          </cell>
          <cell r="B170">
            <v>4288</v>
          </cell>
          <cell r="C170" t="str">
            <v>Fondo Jalisco de Fomento Empresarial</v>
          </cell>
        </row>
        <row r="171">
          <cell r="A171" t="str">
            <v>4000</v>
          </cell>
          <cell r="B171">
            <v>4292</v>
          </cell>
          <cell r="C171" t="str">
            <v>Aportación a la Promoción Turística del Estado</v>
          </cell>
        </row>
        <row r="172">
          <cell r="A172" t="str">
            <v>4000</v>
          </cell>
          <cell r="B172">
            <v>4293</v>
          </cell>
          <cell r="C172" t="str">
            <v>Aportación a la Promoción Económica del Estado</v>
          </cell>
        </row>
        <row r="173">
          <cell r="A173" t="str">
            <v>4000</v>
          </cell>
          <cell r="B173">
            <v>4295</v>
          </cell>
          <cell r="C173" t="str">
            <v>Aportación al Consejo Promotor del Museo del Niño</v>
          </cell>
        </row>
        <row r="174">
          <cell r="A174" t="str">
            <v>4000</v>
          </cell>
          <cell r="B174">
            <v>4297</v>
          </cell>
          <cell r="C174" t="str">
            <v>Consejo Estatal de Promoción Económica</v>
          </cell>
        </row>
        <row r="175">
          <cell r="A175" t="str">
            <v>4000</v>
          </cell>
          <cell r="B175">
            <v>4299</v>
          </cell>
          <cell r="C175" t="str">
            <v>Comite para el Fomento y Proteccion Pecuaria, A.C.</v>
          </cell>
        </row>
        <row r="176">
          <cell r="A176" t="str">
            <v>4000</v>
          </cell>
          <cell r="B176">
            <v>4301</v>
          </cell>
          <cell r="C176" t="str">
            <v>Pensiones</v>
          </cell>
        </row>
        <row r="177">
          <cell r="A177" t="str">
            <v>4000</v>
          </cell>
          <cell r="B177">
            <v>4303</v>
          </cell>
          <cell r="C177" t="str">
            <v>Pagos de Defunción</v>
          </cell>
        </row>
        <row r="178">
          <cell r="A178" t="str">
            <v>4000</v>
          </cell>
          <cell r="B178">
            <v>4304</v>
          </cell>
          <cell r="C178" t="str">
            <v>Becas</v>
          </cell>
        </row>
        <row r="179">
          <cell r="A179" t="str">
            <v>4000</v>
          </cell>
          <cell r="B179">
            <v>4306</v>
          </cell>
          <cell r="C179" t="str">
            <v>Pre y Premios</v>
          </cell>
        </row>
        <row r="180">
          <cell r="A180" t="str">
            <v>4000</v>
          </cell>
          <cell r="B180">
            <v>4307</v>
          </cell>
          <cell r="C180" t="str">
            <v>Ayuda a Instituciones sin Fines de Lucro</v>
          </cell>
        </row>
        <row r="181">
          <cell r="A181" t="str">
            <v>4000</v>
          </cell>
          <cell r="B181">
            <v>4311</v>
          </cell>
          <cell r="C181" t="str">
            <v>Fideicomiso Alianza para el Campo (FACEJ)</v>
          </cell>
        </row>
        <row r="182">
          <cell r="A182" t="str">
            <v>4000</v>
          </cell>
          <cell r="B182">
            <v>4312</v>
          </cell>
          <cell r="C182" t="str">
            <v>Fideicomiso para la Administración de Programas de Desarrollo Forestal del Estado de Jalisco (FIPRODEFO)</v>
          </cell>
        </row>
        <row r="183">
          <cell r="A183" t="str">
            <v>4000</v>
          </cell>
          <cell r="B183">
            <v>4313</v>
          </cell>
          <cell r="C183" t="str">
            <v>Fideicomiso Bosque de la Primavera</v>
          </cell>
        </row>
        <row r="184">
          <cell r="A184" t="str">
            <v>4000</v>
          </cell>
          <cell r="B184">
            <v>4314</v>
          </cell>
          <cell r="C184" t="str">
            <v>Fideicomiso para el Desarrollo Forestal (FIDEFOR)</v>
          </cell>
        </row>
        <row r="185">
          <cell r="A185" t="str">
            <v>4000</v>
          </cell>
          <cell r="B185">
            <v>4315</v>
          </cell>
          <cell r="C185" t="str">
            <v>Apoyos a Proyectos Productivos Rurales</v>
          </cell>
        </row>
        <row r="186">
          <cell r="A186" t="str">
            <v>4000</v>
          </cell>
          <cell r="B186">
            <v>4318</v>
          </cell>
          <cell r="C186" t="str">
            <v>Fideicomiso para la gestión integral de la Cuenca del Río Ayuquila</v>
          </cell>
        </row>
        <row r="187">
          <cell r="A187" t="str">
            <v>4000</v>
          </cell>
          <cell r="B187">
            <v>4319</v>
          </cell>
          <cell r="C187" t="str">
            <v>Fideicomiso de Apoyos a la Rentabilidad Agrícola de los Productores de Maíz del Estado de Jalisco (FARAJAL)</v>
          </cell>
        </row>
        <row r="188">
          <cell r="A188" t="str">
            <v>4000</v>
          </cell>
          <cell r="B188">
            <v>4411</v>
          </cell>
          <cell r="C188" t="str">
            <v>Comision de Arbitraje Medico del Estado de Jalisco</v>
          </cell>
        </row>
        <row r="189">
          <cell r="A189" t="str">
            <v>4000</v>
          </cell>
          <cell r="B189">
            <v>412</v>
          </cell>
          <cell r="C189" t="str">
            <v>Programa de Homologación de Defensores de Oficio</v>
          </cell>
        </row>
        <row r="190">
          <cell r="A190" t="str">
            <v>4000</v>
          </cell>
          <cell r="B190">
            <v>4413</v>
          </cell>
          <cell r="C190" t="str">
            <v>Sistema Estatal de Información Jalisco</v>
          </cell>
        </row>
        <row r="191">
          <cell r="A191" t="str">
            <v>4000</v>
          </cell>
          <cell r="B191">
            <v>4414</v>
          </cell>
          <cell r="C191" t="str">
            <v>Instituto de Fomento al Comercio Exterior del Estado de Jalisco</v>
          </cell>
        </row>
        <row r="192">
          <cell r="A192" t="str">
            <v>4000</v>
          </cell>
          <cell r="B192">
            <v>4415</v>
          </cell>
          <cell r="C192" t="str">
            <v>Organismo Coordinador de la Operación Integral del Servicio de Transporte Público del Estado</v>
          </cell>
        </row>
        <row r="193">
          <cell r="A193" t="str">
            <v>4000</v>
          </cell>
          <cell r="B193">
            <v>4416</v>
          </cell>
          <cell r="C193" t="str">
            <v>Centro de Investigación de la Vialidad y el Transporte</v>
          </cell>
        </row>
        <row r="194">
          <cell r="A194" t="str">
            <v>5000</v>
          </cell>
          <cell r="B194">
            <v>5101</v>
          </cell>
          <cell r="C194" t="str">
            <v>Mobiliario</v>
          </cell>
        </row>
        <row r="195">
          <cell r="A195" t="str">
            <v>5000</v>
          </cell>
          <cell r="B195">
            <v>5102</v>
          </cell>
          <cell r="C195" t="str">
            <v>Equipo de oficina</v>
          </cell>
        </row>
        <row r="196">
          <cell r="A196" t="str">
            <v>5000</v>
          </cell>
          <cell r="B196">
            <v>5103</v>
          </cell>
          <cell r="C196" t="str">
            <v xml:space="preserve">Equipo educacional y recreativo </v>
          </cell>
        </row>
        <row r="197">
          <cell r="A197" t="str">
            <v>5000</v>
          </cell>
          <cell r="B197">
            <v>5104</v>
          </cell>
          <cell r="C197" t="str">
            <v>Bienes artísticos y culturales</v>
          </cell>
        </row>
        <row r="198">
          <cell r="A198" t="str">
            <v>5000</v>
          </cell>
          <cell r="B198">
            <v>5201</v>
          </cell>
          <cell r="C198" t="str">
            <v xml:space="preserve">Maquinaria y equipo agropecuario </v>
          </cell>
        </row>
        <row r="199">
          <cell r="A199" t="str">
            <v>5000</v>
          </cell>
          <cell r="B199">
            <v>5202</v>
          </cell>
          <cell r="C199" t="str">
            <v>Maquinaria y equipo industrial</v>
          </cell>
        </row>
        <row r="200">
          <cell r="A200" t="str">
            <v>5000</v>
          </cell>
          <cell r="B200">
            <v>5203</v>
          </cell>
          <cell r="C200" t="str">
            <v xml:space="preserve">Maquinaria y equipo de construcción </v>
          </cell>
        </row>
        <row r="201">
          <cell r="A201" t="str">
            <v>5000</v>
          </cell>
          <cell r="B201">
            <v>5204</v>
          </cell>
          <cell r="C201" t="str">
            <v>Equipo de telefonía y telecomunicaciones</v>
          </cell>
        </row>
        <row r="202">
          <cell r="A202" t="str">
            <v>5000</v>
          </cell>
          <cell r="B202">
            <v>5205</v>
          </cell>
          <cell r="C202" t="str">
            <v>Maquinaria y equipo electrónico</v>
          </cell>
        </row>
        <row r="203">
          <cell r="A203" t="str">
            <v>5000</v>
          </cell>
          <cell r="B203">
            <v>5206</v>
          </cell>
          <cell r="C203" t="str">
            <v>Equipo de computación electrónico</v>
          </cell>
        </row>
        <row r="204">
          <cell r="A204" t="str">
            <v>5000</v>
          </cell>
          <cell r="B204">
            <v>5207</v>
          </cell>
          <cell r="C204" t="str">
            <v>Maquinaria y equipo diverso</v>
          </cell>
        </row>
        <row r="205">
          <cell r="A205" t="str">
            <v>5000</v>
          </cell>
          <cell r="B205">
            <v>5208</v>
          </cell>
          <cell r="C205" t="str">
            <v>Equipo para semaforización (para uso exclusivo de la Secretaría de Vialidad y Transporte)</v>
          </cell>
        </row>
        <row r="206">
          <cell r="A206" t="str">
            <v>5000</v>
          </cell>
          <cell r="B206">
            <v>5301</v>
          </cell>
          <cell r="C206" t="str">
            <v>Vehículos y equipo terrestre</v>
          </cell>
        </row>
        <row r="207">
          <cell r="A207" t="str">
            <v>5000</v>
          </cell>
          <cell r="B207">
            <v>5304</v>
          </cell>
          <cell r="C207" t="str">
            <v>Vehículos y equipo auxiliar de transporte</v>
          </cell>
        </row>
        <row r="208">
          <cell r="A208" t="str">
            <v>5000</v>
          </cell>
          <cell r="B208">
            <v>5401</v>
          </cell>
          <cell r="C208" t="str">
            <v>Equipo médico</v>
          </cell>
        </row>
        <row r="209">
          <cell r="A209" t="str">
            <v>5000</v>
          </cell>
          <cell r="B209">
            <v>5402</v>
          </cell>
          <cell r="C209" t="str">
            <v>Instrumental médico</v>
          </cell>
        </row>
        <row r="210">
          <cell r="A210" t="str">
            <v>5000</v>
          </cell>
          <cell r="B210">
            <v>5501</v>
          </cell>
          <cell r="C210" t="str">
            <v>Herramientas y máquinas-herramienta</v>
          </cell>
        </row>
        <row r="211">
          <cell r="A211" t="str">
            <v>5000</v>
          </cell>
          <cell r="B211">
            <v>5502</v>
          </cell>
          <cell r="C211" t="str">
            <v>Refacciones y accesorios mayores</v>
          </cell>
        </row>
        <row r="212">
          <cell r="A212" t="str">
            <v>5000</v>
          </cell>
          <cell r="B212">
            <v>5602</v>
          </cell>
          <cell r="C212" t="str">
            <v xml:space="preserve">Animales de reproducción </v>
          </cell>
        </row>
        <row r="213">
          <cell r="A213" t="str">
            <v>5000</v>
          </cell>
          <cell r="B213">
            <v>5701</v>
          </cell>
          <cell r="C213" t="str">
            <v>Edificios y locales</v>
          </cell>
        </row>
        <row r="214">
          <cell r="A214" t="str">
            <v>5000</v>
          </cell>
          <cell r="B214">
            <v>5702</v>
          </cell>
          <cell r="C214" t="str">
            <v>Terrenos</v>
          </cell>
        </row>
        <row r="215">
          <cell r="A215" t="str">
            <v>5000</v>
          </cell>
          <cell r="B215">
            <v>5703</v>
          </cell>
          <cell r="C215" t="str">
            <v>Indemnizaciones y expropiaciones de inmuebles</v>
          </cell>
        </row>
        <row r="216">
          <cell r="A216" t="str">
            <v>5000</v>
          </cell>
          <cell r="B216">
            <v>5801</v>
          </cell>
          <cell r="C216" t="str">
            <v>Equipo de seguridad pública (para uso exclusivo de las áreas de Seguridad Pública)</v>
          </cell>
        </row>
        <row r="217">
          <cell r="A217" t="str">
            <v>5000</v>
          </cell>
          <cell r="B217">
            <v>5802</v>
          </cell>
          <cell r="C217" t="str">
            <v>Complementarias</v>
          </cell>
        </row>
        <row r="218">
          <cell r="A218" t="str">
            <v>6000</v>
          </cell>
          <cell r="B218">
            <v>6211</v>
          </cell>
          <cell r="C218" t="str">
            <v>Construcción</v>
          </cell>
        </row>
        <row r="219">
          <cell r="A219" t="str">
            <v>6000</v>
          </cell>
          <cell r="B219">
            <v>6221</v>
          </cell>
          <cell r="C219" t="str">
            <v>Construcción</v>
          </cell>
        </row>
        <row r="220">
          <cell r="A220" t="str">
            <v>6000</v>
          </cell>
          <cell r="B220">
            <v>6222</v>
          </cell>
          <cell r="C220" t="str">
            <v>Ampliación</v>
          </cell>
        </row>
        <row r="221">
          <cell r="A221" t="str">
            <v>6000</v>
          </cell>
          <cell r="B221">
            <v>6223</v>
          </cell>
          <cell r="C221" t="str">
            <v>Rehabilitación</v>
          </cell>
        </row>
        <row r="222">
          <cell r="A222" t="str">
            <v>6000</v>
          </cell>
          <cell r="B222">
            <v>6224</v>
          </cell>
          <cell r="C222" t="str">
            <v>Proyectos</v>
          </cell>
        </row>
        <row r="223">
          <cell r="A223" t="str">
            <v>6000</v>
          </cell>
          <cell r="B223">
            <v>6231</v>
          </cell>
          <cell r="C223" t="str">
            <v>Construcción</v>
          </cell>
        </row>
        <row r="224">
          <cell r="A224" t="str">
            <v>6000</v>
          </cell>
          <cell r="B224">
            <v>6232</v>
          </cell>
          <cell r="C224" t="str">
            <v>Ampliación</v>
          </cell>
        </row>
        <row r="225">
          <cell r="A225" t="str">
            <v>6000</v>
          </cell>
          <cell r="B225">
            <v>6321</v>
          </cell>
          <cell r="C225" t="str">
            <v>Construcción</v>
          </cell>
        </row>
        <row r="226">
          <cell r="A226" t="str">
            <v>6000</v>
          </cell>
          <cell r="B226">
            <v>6322</v>
          </cell>
          <cell r="C226" t="str">
            <v>Ampliación</v>
          </cell>
        </row>
        <row r="227">
          <cell r="A227" t="str">
            <v>6000</v>
          </cell>
          <cell r="B227">
            <v>6331</v>
          </cell>
          <cell r="C227" t="str">
            <v>Construcción</v>
          </cell>
        </row>
        <row r="228">
          <cell r="A228" t="str">
            <v>6000</v>
          </cell>
          <cell r="B228">
            <v>6332</v>
          </cell>
          <cell r="C228" t="str">
            <v xml:space="preserve">Ampliación </v>
          </cell>
        </row>
        <row r="229">
          <cell r="A229" t="str">
            <v>6000</v>
          </cell>
          <cell r="B229">
            <v>6341</v>
          </cell>
          <cell r="C229" t="str">
            <v>Construcción</v>
          </cell>
        </row>
        <row r="230">
          <cell r="A230" t="str">
            <v>6000</v>
          </cell>
          <cell r="B230">
            <v>6342</v>
          </cell>
          <cell r="C230" t="str">
            <v>Ampliación</v>
          </cell>
        </row>
        <row r="231">
          <cell r="A231" t="str">
            <v>6000</v>
          </cell>
          <cell r="B231">
            <v>6343</v>
          </cell>
          <cell r="C231" t="str">
            <v>Rehabilitación</v>
          </cell>
        </row>
        <row r="232">
          <cell r="A232" t="str">
            <v>6000</v>
          </cell>
          <cell r="B232">
            <v>6344</v>
          </cell>
          <cell r="C232" t="str">
            <v>Proyectos</v>
          </cell>
        </row>
        <row r="233">
          <cell r="A233" t="str">
            <v>6000</v>
          </cell>
          <cell r="B233">
            <v>6346</v>
          </cell>
          <cell r="C233" t="str">
            <v>Equipamiento</v>
          </cell>
        </row>
        <row r="234">
          <cell r="A234" t="str">
            <v>6000</v>
          </cell>
          <cell r="B234">
            <v>6411</v>
          </cell>
          <cell r="C234" t="str">
            <v>Construcción</v>
          </cell>
        </row>
        <row r="235">
          <cell r="A235" t="str">
            <v>6000</v>
          </cell>
          <cell r="B235">
            <v>6142</v>
          </cell>
          <cell r="C235" t="str">
            <v>Ampliación</v>
          </cell>
        </row>
        <row r="236">
          <cell r="A236" t="str">
            <v>6000</v>
          </cell>
          <cell r="B236">
            <v>6143</v>
          </cell>
          <cell r="C236" t="str">
            <v>Rehabilitación</v>
          </cell>
        </row>
        <row r="237">
          <cell r="A237" t="str">
            <v>6000</v>
          </cell>
          <cell r="B237">
            <v>6122</v>
          </cell>
          <cell r="C237" t="str">
            <v>Ampliación</v>
          </cell>
        </row>
        <row r="238">
          <cell r="A238" t="str">
            <v>8000</v>
          </cell>
          <cell r="B238">
            <v>8101</v>
          </cell>
          <cell r="C238" t="str">
            <v>Erogaciones Contingentes</v>
          </cell>
        </row>
        <row r="239">
          <cell r="A239" t="str">
            <v>8000</v>
          </cell>
          <cell r="B239">
            <v>8202</v>
          </cell>
          <cell r="C239" t="str">
            <v>Erogaciones imprevistas (para uso exclusivo de la Secretaría de Finanzas)</v>
          </cell>
        </row>
        <row r="240">
          <cell r="A240" t="str">
            <v>9000</v>
          </cell>
          <cell r="B240">
            <v>9101</v>
          </cell>
          <cell r="C240" t="str">
            <v xml:space="preserve">Amortización de la deuda pública </v>
          </cell>
        </row>
        <row r="241">
          <cell r="A241" t="str">
            <v>9000</v>
          </cell>
          <cell r="B241">
            <v>9201</v>
          </cell>
          <cell r="C241" t="str">
            <v>Intereses de la deuda pública</v>
          </cell>
        </row>
        <row r="242">
          <cell r="A242" t="str">
            <v>9000</v>
          </cell>
          <cell r="B242">
            <v>9901</v>
          </cell>
          <cell r="C242" t="str">
            <v>ADEFAS por servicios personales</v>
          </cell>
        </row>
        <row r="243">
          <cell r="A243" t="str">
            <v>9000</v>
          </cell>
          <cell r="B243">
            <v>9902</v>
          </cell>
          <cell r="C243" t="str">
            <v>ADEFAS por conceptos distintos de servicios personales</v>
          </cell>
        </row>
        <row r="244">
          <cell r="A244" t="str">
            <v>9000</v>
          </cell>
          <cell r="B244">
            <v>9903</v>
          </cell>
          <cell r="C244" t="str">
            <v>Devolución de ingresos percibidos indebidamente en ejercicios fiscales anteriores</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 PG X EJE GOB"/>
      <sheetName val="PRESUP X PROGRAMAS $"/>
      <sheetName val="PRESUP X PG y DEP"/>
      <sheetName val="PRESUP X CAPITULO"/>
      <sheetName val="UNID RESP X CAP GTO (SEFIN)"/>
      <sheetName val="SEFIN X PY"/>
      <sheetName val="PRESUP SEFIN X PROY CG PG UR"/>
      <sheetName val="ESTRUCT PROGRAM DESAGREGADA '09"/>
      <sheetName val="ESTRUCT PROGRAM DESAGREGADA_CED"/>
      <sheetName val="ORGANISMOS__UEG 2010"/>
      <sheetName val="COMPARA 2000-2005"/>
      <sheetName val="CATALOGO  PRESUP X U.P. y P.I."/>
      <sheetName val="CATALOGO  PRESUP X UP y UR"/>
      <sheetName val="Hoja3"/>
      <sheetName val="PADRON ORGANISMOS X OBJ GTO"/>
    </sheetNames>
    <sheetDataSet>
      <sheetData sheetId="0">
        <row r="7">
          <cell r="A7" t="str">
            <v>PROG GOB</v>
          </cell>
          <cell r="B7" t="str">
            <v>EJE GOB</v>
          </cell>
          <cell r="C7" t="str">
            <v>nombre</v>
          </cell>
          <cell r="D7" t="str">
            <v>sumaprograma</v>
          </cell>
        </row>
        <row r="8">
          <cell r="A8">
            <v>1</v>
          </cell>
          <cell r="B8">
            <v>1</v>
          </cell>
          <cell r="C8" t="str">
            <v>Desarrollo Productivo del Campo</v>
          </cell>
          <cell r="D8">
            <v>298132270</v>
          </cell>
        </row>
        <row r="9">
          <cell r="A9">
            <v>2</v>
          </cell>
          <cell r="B9">
            <v>1</v>
          </cell>
          <cell r="C9" t="str">
            <v>Ciencia y Tecnología para el Desarrollo</v>
          </cell>
          <cell r="D9">
            <v>217090750</v>
          </cell>
        </row>
        <row r="10">
          <cell r="A10">
            <v>3</v>
          </cell>
          <cell r="B10">
            <v>1</v>
          </cell>
          <cell r="C10" t="str">
            <v>Fomento a la Industria, Comercio y Servicios</v>
          </cell>
          <cell r="D10">
            <v>448304494</v>
          </cell>
        </row>
        <row r="11">
          <cell r="A11">
            <v>4</v>
          </cell>
          <cell r="B11">
            <v>1</v>
          </cell>
          <cell r="C11" t="str">
            <v>Desarrollo de Infraestructura Productiva</v>
          </cell>
          <cell r="D11">
            <v>3375154453</v>
          </cell>
        </row>
        <row r="12">
          <cell r="A12">
            <v>5</v>
          </cell>
          <cell r="B12">
            <v>1</v>
          </cell>
          <cell r="C12" t="str">
            <v>Desarrollo y Fomento al Turismo</v>
          </cell>
          <cell r="D12">
            <v>186993440</v>
          </cell>
        </row>
        <row r="13">
          <cell r="A13">
            <v>6</v>
          </cell>
          <cell r="B13">
            <v>1</v>
          </cell>
          <cell r="C13" t="str">
            <v>Generación de Empleo y Seguridad Laboral</v>
          </cell>
          <cell r="D13">
            <v>113279200</v>
          </cell>
        </row>
        <row r="14">
          <cell r="A14">
            <v>7</v>
          </cell>
          <cell r="B14">
            <v>2</v>
          </cell>
          <cell r="C14" t="str">
            <v>Educación y Deporte para una Vida Digna</v>
          </cell>
          <cell r="D14">
            <v>25961474054</v>
          </cell>
        </row>
        <row r="15">
          <cell r="A15">
            <v>8</v>
          </cell>
          <cell r="B15">
            <v>2</v>
          </cell>
          <cell r="C15" t="str">
            <v>Protección y Atención Integral a la Salud</v>
          </cell>
          <cell r="D15">
            <v>4976699003</v>
          </cell>
        </row>
        <row r="16">
          <cell r="A16">
            <v>9</v>
          </cell>
          <cell r="B16">
            <v>2</v>
          </cell>
          <cell r="C16" t="str">
            <v>Desarrollo y Fomento a la Cultura</v>
          </cell>
          <cell r="D16">
            <v>318752844</v>
          </cell>
        </row>
        <row r="17">
          <cell r="A17">
            <v>10</v>
          </cell>
          <cell r="B17">
            <v>2</v>
          </cell>
          <cell r="C17" t="str">
            <v>Desarrollo Humano y Social Sustentable</v>
          </cell>
          <cell r="D17">
            <v>1452708206</v>
          </cell>
        </row>
        <row r="18">
          <cell r="A18">
            <v>11</v>
          </cell>
          <cell r="B18">
            <v>2</v>
          </cell>
          <cell r="C18" t="str">
            <v>Preservación y Restauración del Medio Ambiente</v>
          </cell>
          <cell r="D18">
            <v>97794890</v>
          </cell>
        </row>
        <row r="19">
          <cell r="A19">
            <v>12</v>
          </cell>
          <cell r="B19">
            <v>3</v>
          </cell>
          <cell r="C19" t="str">
            <v>Procuración de Justicia</v>
          </cell>
          <cell r="D19">
            <v>1304581026</v>
          </cell>
        </row>
        <row r="20">
          <cell r="A20">
            <v>13</v>
          </cell>
          <cell r="B20">
            <v>3</v>
          </cell>
          <cell r="C20" t="str">
            <v>Protección Civil</v>
          </cell>
          <cell r="D20">
            <v>94387160</v>
          </cell>
        </row>
        <row r="21">
          <cell r="A21">
            <v>14</v>
          </cell>
          <cell r="B21">
            <v>3</v>
          </cell>
          <cell r="C21" t="str">
            <v>Seguridad Pública</v>
          </cell>
          <cell r="D21">
            <v>2283565924</v>
          </cell>
        </row>
        <row r="22">
          <cell r="A22">
            <v>15</v>
          </cell>
          <cell r="B22">
            <v>3</v>
          </cell>
          <cell r="C22" t="str">
            <v>Seguridad Jurídica de Ciudadanos y Bienes</v>
          </cell>
          <cell r="D22">
            <v>1138992625</v>
          </cell>
        </row>
        <row r="23">
          <cell r="A23">
            <v>16</v>
          </cell>
          <cell r="B23">
            <v>3</v>
          </cell>
          <cell r="C23" t="str">
            <v>Impulso al Desarrollo Democrático</v>
          </cell>
          <cell r="D23">
            <v>1089932758</v>
          </cell>
        </row>
        <row r="24">
          <cell r="A24">
            <v>17</v>
          </cell>
          <cell r="B24">
            <v>4</v>
          </cell>
          <cell r="C24" t="str">
            <v>Fortalecimiento Institucional</v>
          </cell>
          <cell r="D24">
            <v>16557639850</v>
          </cell>
        </row>
        <row r="25">
          <cell r="A25">
            <v>18</v>
          </cell>
          <cell r="B25">
            <v>4</v>
          </cell>
          <cell r="C25" t="str">
            <v>Derechos Humanos</v>
          </cell>
          <cell r="D25">
            <v>92575420</v>
          </cell>
        </row>
        <row r="26">
          <cell r="A26">
            <v>19</v>
          </cell>
          <cell r="B26">
            <v>4</v>
          </cell>
          <cell r="C26" t="str">
            <v>Participación Ciudadana</v>
          </cell>
          <cell r="D26">
            <v>20453850</v>
          </cell>
        </row>
        <row r="27">
          <cell r="A27">
            <v>20</v>
          </cell>
          <cell r="B27">
            <v>2</v>
          </cell>
          <cell r="C27" t="str">
            <v>Movilidad</v>
          </cell>
          <cell r="D27">
            <v>775850025</v>
          </cell>
        </row>
        <row r="28">
          <cell r="A28">
            <v>21</v>
          </cell>
          <cell r="B28">
            <v>1</v>
          </cell>
          <cell r="C28" t="str">
            <v>Administración y Uso del Agua</v>
          </cell>
          <cell r="D28">
            <v>326410360</v>
          </cell>
        </row>
        <row r="29">
          <cell r="A29">
            <v>22</v>
          </cell>
          <cell r="B29">
            <v>1</v>
          </cell>
          <cell r="C29" t="str">
            <v>Juegos Panamericanos</v>
          </cell>
          <cell r="D29">
            <v>53444270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IFIC"/>
      <sheetName val="nuevas part"/>
    </sheetNames>
    <sheetDataSet>
      <sheetData sheetId="0" refreshError="1">
        <row r="5">
          <cell r="C5" t="str">
            <v>MATERIALES DE ADMINISTRACION</v>
          </cell>
        </row>
        <row r="7">
          <cell r="C7">
            <v>2101</v>
          </cell>
          <cell r="D7" t="str">
            <v>Material de oficina</v>
          </cell>
        </row>
        <row r="8">
          <cell r="C8">
            <v>0</v>
          </cell>
          <cell r="D8" t="str">
            <v>Subtotal</v>
          </cell>
        </row>
        <row r="9">
          <cell r="C9">
            <v>1101</v>
          </cell>
          <cell r="D9" t="str">
            <v>Sueldos</v>
          </cell>
        </row>
        <row r="10">
          <cell r="C10">
            <v>1309</v>
          </cell>
          <cell r="D10" t="str">
            <v>Compensaciones por nómina</v>
          </cell>
        </row>
        <row r="11">
          <cell r="C11">
            <v>8100</v>
          </cell>
          <cell r="D11" t="str">
            <v>Erogaciones Contingentes</v>
          </cell>
        </row>
        <row r="12">
          <cell r="C12">
            <v>9100</v>
          </cell>
          <cell r="D12" t="str">
            <v>Amortización de la Deuda Pública</v>
          </cell>
        </row>
        <row r="13">
          <cell r="C13">
            <v>5000</v>
          </cell>
          <cell r="D13" t="str">
            <v>INVERSION</v>
          </cell>
        </row>
        <row r="14">
          <cell r="C14">
            <v>4000</v>
          </cell>
          <cell r="D14" t="str">
            <v>TRANSFERENCIAS</v>
          </cell>
        </row>
        <row r="15">
          <cell r="C15">
            <v>3000</v>
          </cell>
          <cell r="D15" t="str">
            <v>SERVICIOS GENERALES</v>
          </cell>
        </row>
        <row r="16">
          <cell r="C16">
            <v>2000</v>
          </cell>
          <cell r="D16" t="str">
            <v>MATERIALES Y SUMINISTROS</v>
          </cell>
        </row>
        <row r="17">
          <cell r="C17">
            <v>8000</v>
          </cell>
          <cell r="D17" t="str">
            <v>EROGACIONES EXTRAORDINARIAS</v>
          </cell>
        </row>
        <row r="18">
          <cell r="C18">
            <v>9000</v>
          </cell>
          <cell r="D18" t="str">
            <v>ADEFAS</v>
          </cell>
        </row>
        <row r="19">
          <cell r="C19">
            <v>1000</v>
          </cell>
          <cell r="D19" t="str">
            <v>SERVICIOS PERSONALES</v>
          </cell>
        </row>
        <row r="21">
          <cell r="C21">
            <v>2102</v>
          </cell>
          <cell r="D21" t="str">
            <v>Material de limpieza</v>
          </cell>
        </row>
        <row r="22">
          <cell r="C22">
            <v>2103</v>
          </cell>
          <cell r="D22" t="str">
            <v>Material didáctico</v>
          </cell>
        </row>
        <row r="23">
          <cell r="C23">
            <v>2104</v>
          </cell>
          <cell r="D23" t="str">
            <v>Material estadístico y geográfico</v>
          </cell>
        </row>
        <row r="24">
          <cell r="C24">
            <v>2105</v>
          </cell>
          <cell r="D24" t="str">
            <v>Materiales y útiles de impresión y reproducción</v>
          </cell>
        </row>
        <row r="25">
          <cell r="C25">
            <v>2106</v>
          </cell>
          <cell r="D25" t="str">
            <v>Materiales y útiles de impresión para el procesamiento de equipo de computo electrónico</v>
          </cell>
        </row>
        <row r="27">
          <cell r="C27">
            <v>2107</v>
          </cell>
          <cell r="D27" t="str">
            <v>Materiales y suministros para hospitales</v>
          </cell>
        </row>
        <row r="29">
          <cell r="C29" t="str">
            <v>ALIMENTOS Y UTENSILIOS</v>
          </cell>
        </row>
        <row r="31">
          <cell r="C31">
            <v>2201</v>
          </cell>
          <cell r="D31" t="str">
            <v>Alimentación para servidores Públicos estatales</v>
          </cell>
        </row>
        <row r="32">
          <cell r="C32">
            <v>2202</v>
          </cell>
          <cell r="D32" t="str">
            <v>Alimentación para internos</v>
          </cell>
        </row>
        <row r="33">
          <cell r="C33">
            <v>2203</v>
          </cell>
          <cell r="D33" t="str">
            <v>Alimentación de animales</v>
          </cell>
        </row>
        <row r="34">
          <cell r="C34">
            <v>2204</v>
          </cell>
          <cell r="D34" t="str">
            <v>Utensilios para el servicio de alimentación</v>
          </cell>
        </row>
        <row r="36">
          <cell r="C36" t="str">
            <v>MATERIAS PRIMAS Y MATERIALES DE PRODUCCION</v>
          </cell>
        </row>
        <row r="38">
          <cell r="C38">
            <v>2301</v>
          </cell>
          <cell r="D38" t="str">
            <v>Materias primas</v>
          </cell>
        </row>
        <row r="39">
          <cell r="C39">
            <v>2302</v>
          </cell>
          <cell r="D39" t="str">
            <v>Refacciones, accesorios y herramientas menores</v>
          </cell>
        </row>
        <row r="41">
          <cell r="C41" t="str">
            <v>MATERIALES Y ARTICULOS DE CONSTRUCCION</v>
          </cell>
        </row>
        <row r="43">
          <cell r="C43">
            <v>2401</v>
          </cell>
          <cell r="D43" t="str">
            <v>Materiales de construcción</v>
          </cell>
        </row>
        <row r="44">
          <cell r="C44">
            <v>2402</v>
          </cell>
          <cell r="D44" t="str">
            <v>Estructuras y manufacturas</v>
          </cell>
        </row>
        <row r="45">
          <cell r="C45">
            <v>2403</v>
          </cell>
          <cell r="D45" t="str">
            <v>Materiales complementarios</v>
          </cell>
        </row>
        <row r="46">
          <cell r="C46">
            <v>2404</v>
          </cell>
          <cell r="D46" t="str">
            <v>Material eléctrico</v>
          </cell>
        </row>
        <row r="48">
          <cell r="C48" t="str">
            <v>PRODUCTOS QUIMICOS, FARMACEUTICOS Y DE LABORATORIO</v>
          </cell>
        </row>
        <row r="50">
          <cell r="C50">
            <v>2501</v>
          </cell>
          <cell r="D50" t="str">
            <v>Sustancias químicas</v>
          </cell>
        </row>
        <row r="51">
          <cell r="C51">
            <v>2502</v>
          </cell>
          <cell r="D51" t="str">
            <v>Plaguicidas, abono y fertilizantes</v>
          </cell>
        </row>
        <row r="52">
          <cell r="C52">
            <v>2503</v>
          </cell>
          <cell r="D52" t="str">
            <v>Medicinas y productos farmacéuticos</v>
          </cell>
        </row>
        <row r="53">
          <cell r="C53">
            <v>2504</v>
          </cell>
          <cell r="D53" t="str">
            <v>Vacunas</v>
          </cell>
        </row>
        <row r="54">
          <cell r="C54">
            <v>2505</v>
          </cell>
          <cell r="D54" t="str">
            <v>Sangre y plasma</v>
          </cell>
        </row>
        <row r="55">
          <cell r="C55">
            <v>2506</v>
          </cell>
          <cell r="D55" t="str">
            <v>Materiales y suministros médicos</v>
          </cell>
        </row>
        <row r="56">
          <cell r="C56">
            <v>2507</v>
          </cell>
          <cell r="D56" t="str">
            <v>Materiales y suministros de laboratorio</v>
          </cell>
        </row>
        <row r="58">
          <cell r="C58" t="str">
            <v>COMBUSTIBLES, LUBRICANTES Y ADITIVOS</v>
          </cell>
        </row>
        <row r="60">
          <cell r="C60">
            <v>2601</v>
          </cell>
          <cell r="D60" t="str">
            <v>Combustibles</v>
          </cell>
        </row>
        <row r="61">
          <cell r="C61">
            <v>2602</v>
          </cell>
          <cell r="D61" t="str">
            <v>Lubricantes y aditivos</v>
          </cell>
        </row>
        <row r="63">
          <cell r="C63" t="str">
            <v>VESTUARIO, BLANCOS PRENDAS DE PROTECCION Y ARTICULOS</v>
          </cell>
        </row>
        <row r="64">
          <cell r="C64" t="str">
            <v>DEPORTIVOS</v>
          </cell>
        </row>
        <row r="66">
          <cell r="C66">
            <v>2701</v>
          </cell>
          <cell r="D66" t="str">
            <v>Vestuario, uniformes y blancos</v>
          </cell>
        </row>
        <row r="67">
          <cell r="C67">
            <v>2702</v>
          </cell>
          <cell r="D67" t="str">
            <v>Prendas de protección</v>
          </cell>
        </row>
        <row r="68">
          <cell r="C68">
            <v>2703</v>
          </cell>
          <cell r="D68" t="str">
            <v>Artículos deportivos</v>
          </cell>
        </row>
        <row r="69">
          <cell r="C69" t="str">
            <v>MATERIALES EXPLOSIVOS Y DE SEGURIDAD PUBLICA</v>
          </cell>
        </row>
        <row r="71">
          <cell r="C71">
            <v>2801</v>
          </cell>
          <cell r="D71" t="str">
            <v>Sustancias y materiales explosivos</v>
          </cell>
        </row>
        <row r="72">
          <cell r="C72">
            <v>2802</v>
          </cell>
          <cell r="D72" t="str">
            <v>Materiales de seguridad pública</v>
          </cell>
        </row>
        <row r="74">
          <cell r="C74" t="str">
            <v>MERCANCIAS DIVERSAS</v>
          </cell>
        </row>
        <row r="76">
          <cell r="C76">
            <v>2901</v>
          </cell>
          <cell r="D76" t="str">
            <v>Placas para registro</v>
          </cell>
        </row>
        <row r="77">
          <cell r="C77">
            <v>2902</v>
          </cell>
          <cell r="D77" t="str">
            <v>Otros</v>
          </cell>
        </row>
        <row r="78">
          <cell r="C78">
            <v>2903</v>
          </cell>
          <cell r="D78" t="str">
            <v>Materiales y suministros para el subsistema transferido integrado</v>
          </cell>
        </row>
        <row r="82">
          <cell r="C82" t="str">
            <v>SERVICIOS BASICOS</v>
          </cell>
        </row>
        <row r="84">
          <cell r="C84">
            <v>3101</v>
          </cell>
          <cell r="D84" t="str">
            <v>Servicio postal</v>
          </cell>
        </row>
        <row r="85">
          <cell r="C85">
            <v>3102</v>
          </cell>
          <cell r="D85" t="str">
            <v>Servicio telegráfico</v>
          </cell>
        </row>
        <row r="86">
          <cell r="C86">
            <v>3103</v>
          </cell>
          <cell r="D86" t="str">
            <v>Servicio telefónico</v>
          </cell>
        </row>
        <row r="87">
          <cell r="C87">
            <v>3104</v>
          </cell>
          <cell r="D87" t="str">
            <v>Servicio de energía eléctrica</v>
          </cell>
        </row>
        <row r="88">
          <cell r="C88">
            <v>3105</v>
          </cell>
          <cell r="D88" t="str">
            <v>Servicio de agua potable</v>
          </cell>
        </row>
        <row r="90">
          <cell r="C90" t="str">
            <v>SERVICIOS DE ARRENDAMIENTOS</v>
          </cell>
        </row>
        <row r="92">
          <cell r="C92">
            <v>3201</v>
          </cell>
          <cell r="D92" t="str">
            <v xml:space="preserve">Arrendamiento de edificios y locales </v>
          </cell>
        </row>
        <row r="93">
          <cell r="C93">
            <v>3202</v>
          </cell>
          <cell r="D93" t="str">
            <v>Arrendamiento de terrenos</v>
          </cell>
        </row>
        <row r="94">
          <cell r="C94">
            <v>3203</v>
          </cell>
          <cell r="D94" t="str">
            <v>Arrendamiento de maquinaria y equipo</v>
          </cell>
        </row>
        <row r="95">
          <cell r="C95">
            <v>3204</v>
          </cell>
          <cell r="D95" t="str">
            <v>Arrendamiento de equipo de cómputo</v>
          </cell>
        </row>
        <row r="96">
          <cell r="C96">
            <v>3205</v>
          </cell>
          <cell r="D96" t="str">
            <v>Arrendamiento de vehículos</v>
          </cell>
        </row>
        <row r="97">
          <cell r="C97">
            <v>3206</v>
          </cell>
          <cell r="D97" t="str">
            <v>Arrendamientos especiales</v>
          </cell>
        </row>
        <row r="98">
          <cell r="C98">
            <v>3207</v>
          </cell>
          <cell r="D98" t="str">
            <v>subrogaciones</v>
          </cell>
        </row>
        <row r="100">
          <cell r="C100" t="str">
            <v xml:space="preserve">SERVICIOS DE ASESORIA, INFORMATICOS, ESTUDIO E </v>
          </cell>
        </row>
        <row r="101">
          <cell r="C101" t="str">
            <v>INVESTIGACION</v>
          </cell>
        </row>
        <row r="103">
          <cell r="C103">
            <v>3301</v>
          </cell>
          <cell r="D103" t="str">
            <v>Asesoría y capacitación</v>
          </cell>
        </row>
        <row r="104">
          <cell r="C104">
            <v>3302</v>
          </cell>
          <cell r="D104" t="str">
            <v>Estudios de informática</v>
          </cell>
        </row>
        <row r="105">
          <cell r="C105">
            <v>3303</v>
          </cell>
          <cell r="D105" t="str">
            <v>Estudios e investigación</v>
          </cell>
        </row>
        <row r="107">
          <cell r="C107" t="str">
            <v>SERVICIOS  COMERCIAL Y BANCARIO</v>
          </cell>
        </row>
        <row r="109">
          <cell r="C109">
            <v>3401</v>
          </cell>
          <cell r="D109" t="str">
            <v>Almacenaje, embalaje y envases</v>
          </cell>
        </row>
        <row r="110">
          <cell r="C110">
            <v>3402</v>
          </cell>
          <cell r="D110" t="str">
            <v>Fletes y maniobras</v>
          </cell>
        </row>
        <row r="111">
          <cell r="C111">
            <v>3403</v>
          </cell>
          <cell r="D111" t="str">
            <v>Intereses, descuentos y otros servicios bancarios</v>
          </cell>
        </row>
        <row r="112">
          <cell r="C112">
            <v>3404</v>
          </cell>
          <cell r="D112" t="str">
            <v>Seguros</v>
          </cell>
        </row>
        <row r="113">
          <cell r="C113">
            <v>3405</v>
          </cell>
          <cell r="D113" t="str">
            <v>Patentes, regalías y otros</v>
          </cell>
        </row>
        <row r="114">
          <cell r="C114">
            <v>3406</v>
          </cell>
          <cell r="D114" t="str">
            <v>Diferencias en cambios</v>
          </cell>
        </row>
        <row r="115">
          <cell r="C115">
            <v>3407</v>
          </cell>
          <cell r="D115" t="str">
            <v>Servicios de vigilancia</v>
          </cell>
        </row>
        <row r="116">
          <cell r="C116">
            <v>3408</v>
          </cell>
          <cell r="D116" t="str">
            <v>Servicios de lavandería, limpieza, higiene y fumigación</v>
          </cell>
        </row>
        <row r="117">
          <cell r="C117">
            <v>3409</v>
          </cell>
          <cell r="D117" t="str">
            <v>Otros impuestos y derechos</v>
          </cell>
        </row>
        <row r="118">
          <cell r="C118">
            <v>3410</v>
          </cell>
          <cell r="D118" t="str">
            <v>Impuestos de importaciones</v>
          </cell>
        </row>
        <row r="119">
          <cell r="C119">
            <v>3411</v>
          </cell>
          <cell r="D119" t="str">
            <v>Impuestos de exportaciones</v>
          </cell>
        </row>
        <row r="120">
          <cell r="C120">
            <v>3412</v>
          </cell>
          <cell r="D120" t="str">
            <v>Comisiones por ventas</v>
          </cell>
        </row>
        <row r="122">
          <cell r="C122" t="str">
            <v>SERVICIOS DE MANTENIMIENTO, CONSERVACION E INSTALACION</v>
          </cell>
        </row>
        <row r="124">
          <cell r="C124">
            <v>3501</v>
          </cell>
          <cell r="D124" t="str">
            <v>Mantenimiento y conservación de mobiliario y equipo</v>
          </cell>
        </row>
        <row r="125">
          <cell r="C125">
            <v>3502</v>
          </cell>
          <cell r="D125" t="str">
            <v>Mantenimiento y conservación de equipo de computo</v>
          </cell>
        </row>
        <row r="126">
          <cell r="C126">
            <v>3503</v>
          </cell>
          <cell r="D126" t="str">
            <v>Mantenimiento y conservación de maquinaria y equipo</v>
          </cell>
        </row>
        <row r="127">
          <cell r="C127">
            <v>3504</v>
          </cell>
          <cell r="D127" t="str">
            <v>Mantenimiento y conservación de inmuebles</v>
          </cell>
        </row>
        <row r="128">
          <cell r="C128">
            <v>3505</v>
          </cell>
          <cell r="D128" t="str">
            <v>Instalaciones</v>
          </cell>
        </row>
        <row r="130">
          <cell r="C130" t="str">
            <v>SERVICIOS DE DIFUSION E INFORMACION</v>
          </cell>
        </row>
        <row r="132">
          <cell r="C132">
            <v>3601</v>
          </cell>
          <cell r="D132" t="str">
            <v>Gastos de propaganda</v>
          </cell>
        </row>
        <row r="133">
          <cell r="C133">
            <v>3602</v>
          </cell>
          <cell r="D133" t="str">
            <v>Impresiones y publicaciones oficiales</v>
          </cell>
        </row>
        <row r="134">
          <cell r="C134">
            <v>3603</v>
          </cell>
          <cell r="D134" t="str">
            <v>Espectáculos culturales</v>
          </cell>
        </row>
        <row r="135">
          <cell r="C135">
            <v>3604</v>
          </cell>
          <cell r="D135" t="str">
            <v>Servicio de telecomunicaciones</v>
          </cell>
        </row>
        <row r="136">
          <cell r="C136">
            <v>3605</v>
          </cell>
          <cell r="D136" t="str">
            <v>Otros gastos de difusión e información</v>
          </cell>
        </row>
        <row r="138">
          <cell r="C138" t="str">
            <v>SERVICIOS DE TRASLADO E INSTALACION</v>
          </cell>
        </row>
        <row r="140">
          <cell r="C140">
            <v>3701</v>
          </cell>
          <cell r="D140" t="str">
            <v xml:space="preserve">Pasajes </v>
          </cell>
        </row>
        <row r="141">
          <cell r="C141">
            <v>3702</v>
          </cell>
          <cell r="D141" t="str">
            <v>Viáticos</v>
          </cell>
        </row>
        <row r="142">
          <cell r="C142">
            <v>3703</v>
          </cell>
          <cell r="D142" t="str">
            <v>Instalación de personal estatal</v>
          </cell>
        </row>
        <row r="143">
          <cell r="C143">
            <v>3704</v>
          </cell>
          <cell r="D143" t="str">
            <v>Traslado de personal</v>
          </cell>
        </row>
        <row r="145">
          <cell r="C145" t="str">
            <v>SERVICIOS OFICIALES</v>
          </cell>
        </row>
        <row r="147">
          <cell r="C147">
            <v>3801</v>
          </cell>
          <cell r="D147" t="str">
            <v>Gastos de ceremonial y de orden social</v>
          </cell>
        </row>
        <row r="148">
          <cell r="C148">
            <v>3802</v>
          </cell>
          <cell r="D148" t="str">
            <v>Gastos menores</v>
          </cell>
        </row>
        <row r="149">
          <cell r="C149">
            <v>3803</v>
          </cell>
          <cell r="D149" t="str">
            <v>Congresos, convenciones y exposiciones</v>
          </cell>
        </row>
        <row r="150">
          <cell r="C150">
            <v>3804</v>
          </cell>
          <cell r="D150" t="str">
            <v>Gastos de representación</v>
          </cell>
        </row>
        <row r="152">
          <cell r="C152" t="str">
            <v>SERVICIOS DIVERSOS</v>
          </cell>
        </row>
        <row r="154">
          <cell r="C154">
            <v>3901</v>
          </cell>
          <cell r="D154" t="str">
            <v>Servicios asistenciales</v>
          </cell>
        </row>
        <row r="155">
          <cell r="C155">
            <v>3902</v>
          </cell>
          <cell r="D155" t="str">
            <v xml:space="preserve">Servicios generales </v>
          </cell>
        </row>
        <row r="157">
          <cell r="C157" t="str">
            <v>TRANSFERENCIAS</v>
          </cell>
        </row>
        <row r="159">
          <cell r="C159">
            <v>4101</v>
          </cell>
          <cell r="D159" t="str">
            <v>Pensiones</v>
          </cell>
        </row>
        <row r="160">
          <cell r="C160">
            <v>4102</v>
          </cell>
          <cell r="D160" t="str">
            <v>Funerales</v>
          </cell>
        </row>
        <row r="161">
          <cell r="C161">
            <v>4103</v>
          </cell>
          <cell r="D161" t="str">
            <v>Pagos de defunción</v>
          </cell>
        </row>
        <row r="162">
          <cell r="C162">
            <v>4104</v>
          </cell>
          <cell r="D162" t="str">
            <v>Becas</v>
          </cell>
        </row>
        <row r="163">
          <cell r="C163">
            <v>4105</v>
          </cell>
          <cell r="D163" t="str">
            <v>Ayudas culturales y sociales</v>
          </cell>
        </row>
        <row r="164">
          <cell r="C164">
            <v>4106</v>
          </cell>
          <cell r="D164" t="str">
            <v>Pre y premios</v>
          </cell>
        </row>
        <row r="165">
          <cell r="C165">
            <v>4107</v>
          </cell>
          <cell r="D165" t="str">
            <v>Ayuda a instituciones privadas sin fines de lucro</v>
          </cell>
        </row>
        <row r="166">
          <cell r="C166">
            <v>4108</v>
          </cell>
          <cell r="D166" t="str">
            <v>Ayudas al subsistema transferido integrado</v>
          </cell>
        </row>
        <row r="168">
          <cell r="C168" t="str">
            <v>ESTIMULOS FISCALES</v>
          </cell>
        </row>
        <row r="170">
          <cell r="C170">
            <v>4201</v>
          </cell>
          <cell r="D170" t="str">
            <v>Estímulos fiscales a la industria</v>
          </cell>
        </row>
        <row r="171">
          <cell r="C171">
            <v>4202</v>
          </cell>
          <cell r="D171" t="str">
            <v>Estímulos fiscales al comercio y otros servicios</v>
          </cell>
        </row>
        <row r="175">
          <cell r="C175" t="str">
            <v>PARTICIPACIONES</v>
          </cell>
        </row>
        <row r="177">
          <cell r="C177">
            <v>4301</v>
          </cell>
          <cell r="D177" t="str">
            <v>Participaciones a Municipios por Ingresos Estatales</v>
          </cell>
        </row>
        <row r="178">
          <cell r="C178">
            <v>4302</v>
          </cell>
          <cell r="D178" t="str">
            <v>Participaciones a Municipios por Ingresos Federales</v>
          </cell>
        </row>
        <row r="179">
          <cell r="C179" t="str">
            <v>SUBSIDIOS A GASTO CORRIENTE</v>
          </cell>
        </row>
        <row r="181">
          <cell r="C181">
            <v>4401</v>
          </cell>
          <cell r="D181" t="str">
            <v>Subsidios a la agricultura</v>
          </cell>
        </row>
        <row r="182">
          <cell r="C182">
            <v>4402</v>
          </cell>
          <cell r="D182" t="str">
            <v>Subsidios a la industria</v>
          </cell>
        </row>
        <row r="183">
          <cell r="C183">
            <v>4403</v>
          </cell>
          <cell r="D183" t="str">
            <v>Subsidios al comercio y otros servicios</v>
          </cell>
        </row>
        <row r="184">
          <cell r="C184">
            <v>4404</v>
          </cell>
          <cell r="D184" t="str">
            <v>Subsidios a fideicomisos agrícolas</v>
          </cell>
        </row>
        <row r="185">
          <cell r="C185">
            <v>4405</v>
          </cell>
          <cell r="D185" t="str">
            <v>Subsidios a fideicomisos industriales</v>
          </cell>
        </row>
        <row r="186">
          <cell r="C186">
            <v>4406</v>
          </cell>
          <cell r="D186" t="str">
            <v>Subsidios a fideicomisos dedicados al comercio y otros servicios</v>
          </cell>
        </row>
        <row r="187">
          <cell r="C187">
            <v>4407</v>
          </cell>
          <cell r="D187" t="str">
            <v>Subsidios a municipios</v>
          </cell>
        </row>
        <row r="188">
          <cell r="C188">
            <v>4408</v>
          </cell>
          <cell r="D188" t="str">
            <v>Subsidios a organismos y empresas públicas</v>
          </cell>
        </row>
        <row r="189">
          <cell r="C189">
            <v>4409</v>
          </cell>
          <cell r="D189" t="str">
            <v>Subsidios a instituciones privadas sin fines de lucro</v>
          </cell>
        </row>
        <row r="190">
          <cell r="C190">
            <v>4410</v>
          </cell>
          <cell r="D190" t="str">
            <v>Subsidios a  partidos políticos</v>
          </cell>
        </row>
        <row r="191">
          <cell r="C191">
            <v>4411</v>
          </cell>
          <cell r="D191" t="str">
            <v>Subsidios a  promociones diversas</v>
          </cell>
        </row>
        <row r="195">
          <cell r="C195" t="str">
            <v>MOBILIARIO Y EQUIPO DE ADMINISTRACION</v>
          </cell>
        </row>
        <row r="197">
          <cell r="C197">
            <v>5101</v>
          </cell>
          <cell r="D197" t="str">
            <v>Mobiliario</v>
          </cell>
        </row>
        <row r="198">
          <cell r="C198">
            <v>5102</v>
          </cell>
          <cell r="D198" t="str">
            <v>Equipo de administración</v>
          </cell>
        </row>
        <row r="199">
          <cell r="C199">
            <v>5103</v>
          </cell>
          <cell r="D199" t="str">
            <v>Equipo educacional y recreativo</v>
          </cell>
        </row>
        <row r="200">
          <cell r="C200">
            <v>5104</v>
          </cell>
          <cell r="D200" t="str">
            <v>Bienes artísticos y culturales</v>
          </cell>
        </row>
        <row r="201">
          <cell r="C201">
            <v>5105</v>
          </cell>
          <cell r="D201" t="str">
            <v>Adjudicaciones, expropiaciones e indemnizaciones de bienes</v>
          </cell>
        </row>
        <row r="202">
          <cell r="D202" t="str">
            <v>muebles</v>
          </cell>
        </row>
        <row r="204">
          <cell r="C204" t="str">
            <v xml:space="preserve">MAQUINARIA Y EQUIPO AGROPECUARIO, INDUSTRIAL DE </v>
          </cell>
        </row>
        <row r="205">
          <cell r="C205" t="str">
            <v>COMUNICACION Y VIALIDAD</v>
          </cell>
        </row>
        <row r="207">
          <cell r="C207">
            <v>5201</v>
          </cell>
          <cell r="D207" t="str">
            <v>maquinaria y equipo agropecuario</v>
          </cell>
        </row>
        <row r="208">
          <cell r="C208">
            <v>5202</v>
          </cell>
          <cell r="D208" t="str">
            <v>maquinaria y equipo industrial</v>
          </cell>
        </row>
        <row r="209">
          <cell r="C209">
            <v>5203</v>
          </cell>
          <cell r="D209" t="str">
            <v>maquinaria y equipo de construcción</v>
          </cell>
        </row>
        <row r="210">
          <cell r="C210">
            <v>5204</v>
          </cell>
          <cell r="D210" t="str">
            <v>Equipos y aparatos de comunicaciones y telecomunicaciones</v>
          </cell>
        </row>
        <row r="211">
          <cell r="C211">
            <v>5205</v>
          </cell>
          <cell r="D211" t="str">
            <v>maquinaria y equipo electrónico</v>
          </cell>
        </row>
        <row r="212">
          <cell r="C212">
            <v>5206</v>
          </cell>
          <cell r="D212" t="str">
            <v>Equipo de computación electrónico</v>
          </cell>
        </row>
        <row r="213">
          <cell r="C213">
            <v>5207</v>
          </cell>
          <cell r="D213" t="str">
            <v>maquinaria y equipo diverso</v>
          </cell>
        </row>
        <row r="214">
          <cell r="C214">
            <v>5208</v>
          </cell>
          <cell r="D214" t="str">
            <v>Equipo para semaforización</v>
          </cell>
        </row>
        <row r="216">
          <cell r="C216" t="str">
            <v>VEHICULOS Y EQUIPO DE TRANSPORTE</v>
          </cell>
        </row>
        <row r="218">
          <cell r="C218">
            <v>5301</v>
          </cell>
          <cell r="D218" t="str">
            <v>Vehículos y equipo terrestre</v>
          </cell>
        </row>
        <row r="219">
          <cell r="C219">
            <v>5302</v>
          </cell>
          <cell r="D219" t="str">
            <v>Vehículos y equipo  marítimo, lacustre y pluvial</v>
          </cell>
        </row>
        <row r="220">
          <cell r="C220">
            <v>5303</v>
          </cell>
          <cell r="D220" t="str">
            <v>Vehículos y equipo de transporte aéreo</v>
          </cell>
        </row>
        <row r="221">
          <cell r="C221">
            <v>5304</v>
          </cell>
          <cell r="D221" t="str">
            <v>Vehículos y equipo auxiliar de transporte</v>
          </cell>
        </row>
        <row r="223">
          <cell r="C223" t="str">
            <v>EQUIPO E INSTRUMENTAL MEDICO</v>
          </cell>
        </row>
        <row r="225">
          <cell r="C225">
            <v>5401</v>
          </cell>
          <cell r="D225" t="str">
            <v>Equipo médico</v>
          </cell>
        </row>
        <row r="226">
          <cell r="C226">
            <v>5402</v>
          </cell>
          <cell r="D226" t="str">
            <v>Instrumental médico</v>
          </cell>
        </row>
        <row r="228">
          <cell r="C228" t="str">
            <v>HERRAMIENTAS Y REFACCIONES</v>
          </cell>
        </row>
        <row r="230">
          <cell r="C230">
            <v>5501</v>
          </cell>
          <cell r="D230" t="str">
            <v>Herramientas y máquinas-herramientas</v>
          </cell>
        </row>
        <row r="231">
          <cell r="C231">
            <v>5502</v>
          </cell>
          <cell r="D231" t="str">
            <v>Refacciones y accesorios mayores</v>
          </cell>
        </row>
        <row r="233">
          <cell r="C233" t="str">
            <v>ANIMALES DE TRABAJO Y REPRODUCCION</v>
          </cell>
        </row>
        <row r="235">
          <cell r="C235">
            <v>5601</v>
          </cell>
          <cell r="D235" t="str">
            <v>Animales de trabajo</v>
          </cell>
        </row>
        <row r="236">
          <cell r="C236">
            <v>5602</v>
          </cell>
          <cell r="D236" t="str">
            <v>Animales de  reproducción</v>
          </cell>
        </row>
        <row r="238">
          <cell r="C238" t="str">
            <v>BIENES INMUEBLES</v>
          </cell>
        </row>
        <row r="240">
          <cell r="C240">
            <v>5701</v>
          </cell>
          <cell r="D240" t="str">
            <v>Edificios y locales</v>
          </cell>
        </row>
        <row r="241">
          <cell r="C241">
            <v>5702</v>
          </cell>
          <cell r="D241" t="str">
            <v>Terrenos</v>
          </cell>
        </row>
        <row r="242">
          <cell r="C242">
            <v>5703</v>
          </cell>
          <cell r="D242" t="str">
            <v>Adjudicaciones, expropiaciones e indemnizaciones de</v>
          </cell>
        </row>
        <row r="243">
          <cell r="D243" t="str">
            <v>inmuebles</v>
          </cell>
        </row>
        <row r="246">
          <cell r="C246" t="str">
            <v>EQUIPO DE SEGURIDAD PUBLICA</v>
          </cell>
        </row>
        <row r="248">
          <cell r="C248">
            <v>5801</v>
          </cell>
          <cell r="D248" t="str">
            <v>Equipo de seguridad pública</v>
          </cell>
        </row>
        <row r="249">
          <cell r="C249">
            <v>5802</v>
          </cell>
          <cell r="D249" t="str">
            <v>Complementarias</v>
          </cell>
        </row>
        <row r="251">
          <cell r="C251" t="str">
            <v>DIVERSOS</v>
          </cell>
        </row>
        <row r="253">
          <cell r="C253">
            <v>5901</v>
          </cell>
          <cell r="D253" t="str">
            <v>Equipamiento de áreas de seguridad</v>
          </cell>
        </row>
        <row r="254">
          <cell r="C254">
            <v>5902</v>
          </cell>
          <cell r="D254" t="str">
            <v>Equipamiento (programa de reforma electoral)</v>
          </cell>
        </row>
        <row r="255">
          <cell r="C255">
            <v>5903</v>
          </cell>
          <cell r="D255" t="str">
            <v>Adquisiciones de bienes muebles e inmuebles para el subsistema</v>
          </cell>
        </row>
        <row r="256">
          <cell r="D256" t="str">
            <v>transferido integrado</v>
          </cell>
        </row>
        <row r="260">
          <cell r="C260" t="str">
            <v>EROGACIONES CONTINGENTES</v>
          </cell>
        </row>
        <row r="262">
          <cell r="C262" t="str">
            <v>EROGACIONES ESPECIALES</v>
          </cell>
        </row>
        <row r="264">
          <cell r="C264">
            <v>8201</v>
          </cell>
          <cell r="D264" t="str">
            <v>Erogaciones complementaria</v>
          </cell>
        </row>
        <row r="265">
          <cell r="C265">
            <v>8202</v>
          </cell>
          <cell r="D265" t="str">
            <v>Erogaciones imprevistas</v>
          </cell>
        </row>
        <row r="266">
          <cell r="C266">
            <v>8203</v>
          </cell>
          <cell r="D266" t="str">
            <v>Erogaciones extraordinarias</v>
          </cell>
        </row>
        <row r="267">
          <cell r="C267">
            <v>8204</v>
          </cell>
          <cell r="D267" t="str">
            <v>Erogaciones diversas para el subsistema transferido integrado</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evas part"/>
    </sheetNames>
    <sheetDataSet>
      <sheetData sheetId="0" refreshError="1">
        <row r="5">
          <cell r="C5" t="str">
            <v>MATERIALES DE ADMINISTRACION</v>
          </cell>
        </row>
        <row r="7">
          <cell r="C7">
            <v>2101</v>
          </cell>
          <cell r="D7" t="str">
            <v>Material de oficina</v>
          </cell>
        </row>
        <row r="8">
          <cell r="D8" t="str">
            <v>Subtotal</v>
          </cell>
        </row>
        <row r="9">
          <cell r="C9">
            <v>0</v>
          </cell>
          <cell r="D9" t="str">
            <v>Subtotal</v>
          </cell>
        </row>
        <row r="10">
          <cell r="C10">
            <v>1901</v>
          </cell>
          <cell r="D10" t="str">
            <v>Salarios, gratificación anual y percepciones por seguridad social</v>
          </cell>
        </row>
        <row r="11">
          <cell r="C11">
            <v>8101</v>
          </cell>
          <cell r="D11" t="str">
            <v>Erogaciones contingentes</v>
          </cell>
        </row>
        <row r="12">
          <cell r="C12">
            <v>9100</v>
          </cell>
          <cell r="D12" t="str">
            <v>Amortización de la Deuda Pública</v>
          </cell>
        </row>
        <row r="13">
          <cell r="C13">
            <v>5000</v>
          </cell>
          <cell r="D13" t="str">
            <v>INVERSION</v>
          </cell>
        </row>
        <row r="14">
          <cell r="C14">
            <v>4000</v>
          </cell>
          <cell r="D14" t="str">
            <v>TRANSFERENCIAS</v>
          </cell>
        </row>
        <row r="15">
          <cell r="C15">
            <v>3000</v>
          </cell>
          <cell r="D15" t="str">
            <v>SERVICIOS GENERALES</v>
          </cell>
        </row>
        <row r="16">
          <cell r="C16">
            <v>2000</v>
          </cell>
          <cell r="D16" t="str">
            <v>MATERIALES Y SUMINISTROS</v>
          </cell>
        </row>
        <row r="17">
          <cell r="C17">
            <v>8000</v>
          </cell>
          <cell r="D17" t="str">
            <v>EROGACIONES EXTRAORDINARIAS</v>
          </cell>
        </row>
        <row r="18">
          <cell r="C18">
            <v>9000</v>
          </cell>
          <cell r="D18" t="str">
            <v>ADEFAS</v>
          </cell>
        </row>
        <row r="19">
          <cell r="C19">
            <v>1000</v>
          </cell>
          <cell r="D19" t="str">
            <v>SERVICIOS PERSONALES</v>
          </cell>
        </row>
        <row r="20">
          <cell r="C20">
            <v>2102</v>
          </cell>
          <cell r="D20" t="str">
            <v>Material de limpieza</v>
          </cell>
        </row>
        <row r="21">
          <cell r="C21">
            <v>2103</v>
          </cell>
          <cell r="D21" t="str">
            <v>Material didáctico</v>
          </cell>
        </row>
        <row r="22">
          <cell r="C22">
            <v>2104</v>
          </cell>
          <cell r="D22" t="str">
            <v>Material estadístico y geográfico</v>
          </cell>
        </row>
        <row r="23">
          <cell r="C23">
            <v>2105</v>
          </cell>
          <cell r="D23" t="str">
            <v>Materiales y útiles de impresión y reproducción</v>
          </cell>
        </row>
        <row r="24">
          <cell r="C24">
            <v>2106</v>
          </cell>
          <cell r="D24" t="str">
            <v>Accesorios, materiales y útiles de impresión y procesamiento de equipo de computo electrónico</v>
          </cell>
        </row>
        <row r="26">
          <cell r="C26">
            <v>2107</v>
          </cell>
          <cell r="D26" t="str">
            <v>Materiales y suministros para hospitales</v>
          </cell>
        </row>
        <row r="28">
          <cell r="C28" t="str">
            <v>ALIMENTOS Y UTENSILIOS</v>
          </cell>
        </row>
        <row r="30">
          <cell r="C30">
            <v>2201</v>
          </cell>
          <cell r="D30" t="str">
            <v>Alimentación para servidores públicos estatales</v>
          </cell>
        </row>
        <row r="31">
          <cell r="C31">
            <v>2202</v>
          </cell>
          <cell r="D31" t="str">
            <v>Alimentación para internos</v>
          </cell>
        </row>
        <row r="32">
          <cell r="C32">
            <v>2203</v>
          </cell>
          <cell r="D32" t="str">
            <v>Alimentación de animales</v>
          </cell>
        </row>
        <row r="33">
          <cell r="C33">
            <v>2204</v>
          </cell>
          <cell r="D33" t="str">
            <v>Utensilios para el servicio de alimentación</v>
          </cell>
        </row>
        <row r="35">
          <cell r="C35" t="str">
            <v>MATERIAS PRIMAS Y MATERIALES DE PRODUCCION</v>
          </cell>
        </row>
        <row r="37">
          <cell r="C37">
            <v>2301</v>
          </cell>
          <cell r="D37" t="str">
            <v>Materias primas</v>
          </cell>
        </row>
        <row r="38">
          <cell r="C38">
            <v>2302</v>
          </cell>
          <cell r="D38" t="str">
            <v>Refacciones, accesorios y herramientas menores</v>
          </cell>
        </row>
        <row r="40">
          <cell r="C40" t="str">
            <v>MATERIALES Y ARTICULOS DE CONSTRUCCION</v>
          </cell>
        </row>
        <row r="42">
          <cell r="C42">
            <v>2401</v>
          </cell>
          <cell r="D42" t="str">
            <v>Materiales de construcción</v>
          </cell>
        </row>
        <row r="43">
          <cell r="C43">
            <v>2402</v>
          </cell>
          <cell r="D43" t="str">
            <v>Estructuras y manufacturas</v>
          </cell>
        </row>
        <row r="44">
          <cell r="C44">
            <v>2403</v>
          </cell>
          <cell r="D44" t="str">
            <v>Materiales complementarios</v>
          </cell>
        </row>
        <row r="45">
          <cell r="C45">
            <v>2404</v>
          </cell>
          <cell r="D45" t="str">
            <v>Material eléctrico</v>
          </cell>
        </row>
        <row r="47">
          <cell r="C47" t="str">
            <v>PRODUCTOS QUIMICOS, FARMACEUTICOS Y DE LABORATORIO</v>
          </cell>
        </row>
        <row r="49">
          <cell r="C49">
            <v>2501</v>
          </cell>
          <cell r="D49" t="str">
            <v>Sustancias químicas</v>
          </cell>
        </row>
        <row r="50">
          <cell r="C50">
            <v>2502</v>
          </cell>
          <cell r="D50" t="str">
            <v>Plaguicidas, abono y fertilizantes</v>
          </cell>
        </row>
        <row r="51">
          <cell r="C51">
            <v>2503</v>
          </cell>
          <cell r="D51" t="str">
            <v>Medicinas y productos farmacéuticos</v>
          </cell>
        </row>
        <row r="52">
          <cell r="C52">
            <v>2504</v>
          </cell>
          <cell r="D52" t="str">
            <v>Vacunas</v>
          </cell>
        </row>
        <row r="53">
          <cell r="C53">
            <v>2505</v>
          </cell>
          <cell r="D53" t="str">
            <v>Sangre y plasma</v>
          </cell>
        </row>
        <row r="54">
          <cell r="C54">
            <v>2506</v>
          </cell>
          <cell r="D54" t="str">
            <v>Materiales y suministros médicos</v>
          </cell>
        </row>
        <row r="55">
          <cell r="C55">
            <v>2507</v>
          </cell>
          <cell r="D55" t="str">
            <v>Materiales y suministros de laboratorio</v>
          </cell>
        </row>
        <row r="57">
          <cell r="C57" t="str">
            <v>COMBUSTIBLES, LUBRICANTES Y ADITIVOS</v>
          </cell>
        </row>
        <row r="59">
          <cell r="C59">
            <v>2601</v>
          </cell>
          <cell r="D59" t="str">
            <v>Combustibles</v>
          </cell>
        </row>
        <row r="60">
          <cell r="C60">
            <v>2602</v>
          </cell>
          <cell r="D60" t="str">
            <v>Lubricantes y aditivos</v>
          </cell>
        </row>
        <row r="62">
          <cell r="C62" t="str">
            <v>VESTUARIO, BLANCOS PRENDAS DE PROTECCION Y ARTICULOS</v>
          </cell>
        </row>
        <row r="63">
          <cell r="C63" t="str">
            <v>DEPORTIVOS</v>
          </cell>
        </row>
        <row r="65">
          <cell r="C65">
            <v>2701</v>
          </cell>
          <cell r="D65" t="str">
            <v>Vestuario, uniformes y blancos</v>
          </cell>
        </row>
        <row r="66">
          <cell r="C66">
            <v>2702</v>
          </cell>
          <cell r="D66" t="str">
            <v>Prendas de protección</v>
          </cell>
        </row>
        <row r="67">
          <cell r="C67">
            <v>2703</v>
          </cell>
          <cell r="D67" t="str">
            <v>Artículos deportivos</v>
          </cell>
        </row>
        <row r="68">
          <cell r="C68" t="str">
            <v>MATERIALES EXPLOSIVOS Y DE SEGURIDAD PUBLICA</v>
          </cell>
        </row>
        <row r="70">
          <cell r="C70">
            <v>2801</v>
          </cell>
          <cell r="D70" t="str">
            <v>Sustancias y materiales explosivos</v>
          </cell>
        </row>
        <row r="71">
          <cell r="C71">
            <v>2802</v>
          </cell>
          <cell r="D71" t="str">
            <v>Materiales de seguridad pública</v>
          </cell>
        </row>
        <row r="73">
          <cell r="C73" t="str">
            <v>ARTICULOS PARA REGISTRO</v>
          </cell>
        </row>
        <row r="75">
          <cell r="C75">
            <v>2901</v>
          </cell>
          <cell r="D75" t="str">
            <v>Placas para registro</v>
          </cell>
        </row>
        <row r="79">
          <cell r="C79" t="str">
            <v>SERVICIOS BASICOS</v>
          </cell>
        </row>
        <row r="81">
          <cell r="C81">
            <v>3101</v>
          </cell>
          <cell r="D81" t="str">
            <v>Servicio postal</v>
          </cell>
        </row>
        <row r="82">
          <cell r="C82">
            <v>3102</v>
          </cell>
          <cell r="D82" t="str">
            <v>Servicio telegráfico</v>
          </cell>
        </row>
        <row r="83">
          <cell r="C83">
            <v>3103</v>
          </cell>
          <cell r="D83" t="str">
            <v>Servicio telefónico</v>
          </cell>
        </row>
        <row r="84">
          <cell r="C84">
            <v>3104</v>
          </cell>
          <cell r="D84" t="str">
            <v>Servicio de energía eléctrica</v>
          </cell>
        </row>
        <row r="85">
          <cell r="C85">
            <v>3105</v>
          </cell>
          <cell r="D85" t="str">
            <v>Servicio de agua potable</v>
          </cell>
        </row>
        <row r="87">
          <cell r="C87" t="str">
            <v>SERVICIOS DE ARRENDAMIENTOS</v>
          </cell>
        </row>
        <row r="89">
          <cell r="C89">
            <v>3201</v>
          </cell>
          <cell r="D89" t="str">
            <v xml:space="preserve">Arrendamiento de edificios y locales </v>
          </cell>
        </row>
        <row r="90">
          <cell r="C90">
            <v>3202</v>
          </cell>
          <cell r="D90" t="str">
            <v>Arrendamiento de terrenos</v>
          </cell>
        </row>
        <row r="91">
          <cell r="C91">
            <v>3203</v>
          </cell>
          <cell r="D91" t="str">
            <v>Arrendamiento de maquinaria y equipo</v>
          </cell>
        </row>
        <row r="92">
          <cell r="C92">
            <v>3204</v>
          </cell>
          <cell r="D92" t="str">
            <v>Arrendamiento de equipo de cómputo</v>
          </cell>
        </row>
        <row r="93">
          <cell r="C93">
            <v>3205</v>
          </cell>
          <cell r="D93" t="str">
            <v>Arrendamiento de vehículos</v>
          </cell>
        </row>
        <row r="94">
          <cell r="C94">
            <v>3206</v>
          </cell>
          <cell r="D94" t="str">
            <v>Arrendamientos especiales</v>
          </cell>
        </row>
        <row r="95">
          <cell r="C95">
            <v>3207</v>
          </cell>
          <cell r="D95" t="str">
            <v>Subrogaciones</v>
          </cell>
        </row>
        <row r="97">
          <cell r="C97" t="str">
            <v xml:space="preserve">SERVICIOS DE CAPACITACION, ASESORIA, INFORMATICOS, ESTUDIO E </v>
          </cell>
        </row>
        <row r="98">
          <cell r="C98" t="str">
            <v>INVESTIGACION</v>
          </cell>
        </row>
        <row r="100">
          <cell r="C100">
            <v>3301</v>
          </cell>
          <cell r="D100" t="str">
            <v xml:space="preserve">Servicios de Asesoría </v>
          </cell>
        </row>
        <row r="101">
          <cell r="C101">
            <v>3302</v>
          </cell>
          <cell r="D101" t="str">
            <v>Capacitación Institucional</v>
          </cell>
        </row>
        <row r="102">
          <cell r="C102">
            <v>3303</v>
          </cell>
          <cell r="D102" t="str">
            <v>Estudios Diversos</v>
          </cell>
        </row>
        <row r="103">
          <cell r="C103">
            <v>3304</v>
          </cell>
          <cell r="D103" t="str">
            <v>Capacitación Especializada</v>
          </cell>
        </row>
        <row r="104">
          <cell r="C104" t="str">
            <v>SERVICIOS  COMERCIAL Y BANCARIO</v>
          </cell>
        </row>
        <row r="106">
          <cell r="C106">
            <v>3401</v>
          </cell>
          <cell r="D106" t="str">
            <v>Almacenaje, embalaje y envases</v>
          </cell>
        </row>
        <row r="107">
          <cell r="C107">
            <v>3402</v>
          </cell>
          <cell r="D107" t="str">
            <v>Fletes y maniobras</v>
          </cell>
        </row>
        <row r="108">
          <cell r="C108">
            <v>3403</v>
          </cell>
          <cell r="D108" t="str">
            <v>Servicios de Vigilancia</v>
          </cell>
        </row>
        <row r="109">
          <cell r="C109">
            <v>3404</v>
          </cell>
          <cell r="D109" t="str">
            <v>Servicios de lavandería, limpieza, higiene y fumigación</v>
          </cell>
        </row>
        <row r="110">
          <cell r="C110">
            <v>3405</v>
          </cell>
          <cell r="D110" t="str">
            <v>Seguros</v>
          </cell>
        </row>
        <row r="111">
          <cell r="C111">
            <v>3406</v>
          </cell>
          <cell r="D111" t="str">
            <v xml:space="preserve">Intereses, descuentos y otros servicios bancarios </v>
          </cell>
        </row>
        <row r="112">
          <cell r="C112">
            <v>3407</v>
          </cell>
          <cell r="D112" t="str">
            <v>Patentes, regalias y otros</v>
          </cell>
        </row>
        <row r="113">
          <cell r="C113">
            <v>3408</v>
          </cell>
          <cell r="D113" t="str">
            <v>Diferencias en cambios</v>
          </cell>
        </row>
        <row r="114">
          <cell r="C114">
            <v>3409</v>
          </cell>
          <cell r="D114" t="str">
            <v>Otros impuestos y derechos</v>
          </cell>
        </row>
        <row r="115">
          <cell r="C115">
            <v>3410</v>
          </cell>
          <cell r="D115" t="str">
            <v>Impuestos de importaciones</v>
          </cell>
        </row>
        <row r="116">
          <cell r="C116">
            <v>3411</v>
          </cell>
          <cell r="D116" t="str">
            <v>Impuestos de exportaciones</v>
          </cell>
        </row>
        <row r="117">
          <cell r="C117">
            <v>3412</v>
          </cell>
          <cell r="D117" t="str">
            <v>Comisiones por ventas</v>
          </cell>
        </row>
        <row r="119">
          <cell r="C119" t="str">
            <v>SERVICIOS DE MANTENIMIENTO, CONSERVACION E INSTALACION</v>
          </cell>
        </row>
        <row r="121">
          <cell r="C121">
            <v>3501</v>
          </cell>
          <cell r="D121" t="str">
            <v>Mantenimiento y conservación de mobiliario y equipo de oficina</v>
          </cell>
        </row>
        <row r="122">
          <cell r="C122">
            <v>3502</v>
          </cell>
          <cell r="D122" t="str">
            <v>Mantenimiento y conservación de equipo de cómputo</v>
          </cell>
        </row>
        <row r="123">
          <cell r="C123">
            <v>3503</v>
          </cell>
          <cell r="D123" t="str">
            <v>Mantenimiento y conservación de maquinaria y equipo de transporte</v>
          </cell>
        </row>
        <row r="124">
          <cell r="C124">
            <v>3504</v>
          </cell>
          <cell r="D124" t="str">
            <v>Mantenimiento y conservación de inmuebles e instalaciones fijas</v>
          </cell>
        </row>
        <row r="125">
          <cell r="C125">
            <v>3505</v>
          </cell>
          <cell r="D125" t="str">
            <v>Mantenimiento y conservacion de material y equipo de seguridad pública</v>
          </cell>
        </row>
        <row r="126">
          <cell r="C126">
            <v>3506</v>
          </cell>
          <cell r="D126" t="str">
            <v>Mantenimiento y conservación de maquinaria y equipo de trabajo específico</v>
          </cell>
        </row>
        <row r="128">
          <cell r="C128" t="str">
            <v>SERVICIOS DE DIFUSION E INFORMACION</v>
          </cell>
        </row>
        <row r="130">
          <cell r="C130">
            <v>3601</v>
          </cell>
          <cell r="D130" t="str">
            <v>Gastos de difusión, información y publicaciones oficiales</v>
          </cell>
        </row>
        <row r="131">
          <cell r="C131">
            <v>3602</v>
          </cell>
          <cell r="D131" t="str">
            <v>Impresiones de  papelería oficial</v>
          </cell>
        </row>
        <row r="132">
          <cell r="C132">
            <v>3603</v>
          </cell>
          <cell r="D132" t="str">
            <v>Espectáculos culturales</v>
          </cell>
        </row>
        <row r="133">
          <cell r="C133">
            <v>3604</v>
          </cell>
          <cell r="D133" t="str">
            <v>Servicio de telecomunicaciones</v>
          </cell>
        </row>
        <row r="136">
          <cell r="C136" t="str">
            <v>SERVICIOS DE TRASLADO E INSTALACION</v>
          </cell>
        </row>
        <row r="138">
          <cell r="C138">
            <v>3701</v>
          </cell>
          <cell r="D138" t="str">
            <v xml:space="preserve">Pasajes </v>
          </cell>
        </row>
        <row r="139">
          <cell r="C139">
            <v>3702</v>
          </cell>
          <cell r="D139" t="str">
            <v>Viáticos</v>
          </cell>
        </row>
        <row r="140">
          <cell r="C140">
            <v>3703</v>
          </cell>
          <cell r="D140" t="str">
            <v>Instalación de personal estatal</v>
          </cell>
        </row>
        <row r="141">
          <cell r="C141">
            <v>3704</v>
          </cell>
          <cell r="D141" t="str">
            <v>Traslado de personal</v>
          </cell>
        </row>
        <row r="143">
          <cell r="C143" t="str">
            <v>SERVICIOS OFICIALES</v>
          </cell>
        </row>
        <row r="145">
          <cell r="C145">
            <v>3801</v>
          </cell>
          <cell r="D145" t="str">
            <v>Gastos de ceremonial y de orden social</v>
          </cell>
        </row>
        <row r="146">
          <cell r="C146">
            <v>3802</v>
          </cell>
          <cell r="D146" t="str">
            <v>Congresos, convenciones y exposiciones</v>
          </cell>
        </row>
        <row r="147">
          <cell r="C147">
            <v>3803</v>
          </cell>
          <cell r="D147" t="str">
            <v>Gastos de representación</v>
          </cell>
        </row>
        <row r="150">
          <cell r="C150" t="str">
            <v>SERVICIOS DIVERSOS</v>
          </cell>
        </row>
        <row r="152">
          <cell r="C152">
            <v>3901</v>
          </cell>
          <cell r="D152" t="str">
            <v>Servicios asistenciales</v>
          </cell>
        </row>
        <row r="155">
          <cell r="C155" t="str">
            <v>TRANSFERENCIAS</v>
          </cell>
        </row>
        <row r="156">
          <cell r="C156" t="str">
            <v>EDUCACIONALES</v>
          </cell>
        </row>
        <row r="157">
          <cell r="C157">
            <v>4211</v>
          </cell>
          <cell r="D157" t="str">
            <v>Universidad de Guadalajara</v>
          </cell>
        </row>
        <row r="158">
          <cell r="C158">
            <v>4212</v>
          </cell>
          <cell r="D158" t="str">
            <v>Colegio de Estudios Científicos y Tecnológicos</v>
          </cell>
        </row>
        <row r="159">
          <cell r="C159">
            <v>4213</v>
          </cell>
          <cell r="D159" t="str">
            <v>Colegio de Bachilleres</v>
          </cell>
        </row>
        <row r="160">
          <cell r="C160">
            <v>4214</v>
          </cell>
          <cell r="D160" t="str">
            <v>Instituto de madera Celulosa y Papel</v>
          </cell>
        </row>
        <row r="161">
          <cell r="C161">
            <v>4215</v>
          </cell>
          <cell r="D161" t="str">
            <v>Consejo Estatal para el Fomento Deportivo y el apoyo a la Juventud</v>
          </cell>
        </row>
        <row r="162">
          <cell r="C162">
            <v>4216</v>
          </cell>
          <cell r="D162" t="str">
            <v>Instituto de formación para el trabajo</v>
          </cell>
        </row>
        <row r="163">
          <cell r="C163">
            <v>4217</v>
          </cell>
          <cell r="D163" t="str">
            <v>Comité Administrador del Programa Estatal de Construcción de Escuelas (C.A.P.E.C.E.)</v>
          </cell>
        </row>
        <row r="164">
          <cell r="C164">
            <v>4218</v>
          </cell>
          <cell r="D164" t="str">
            <v>Universidad Tecnológica</v>
          </cell>
        </row>
        <row r="165">
          <cell r="C165" t="str">
            <v>SUBVENCIONES</v>
          </cell>
        </row>
        <row r="166">
          <cell r="C166">
            <v>4301</v>
          </cell>
          <cell r="D166" t="str">
            <v>Pensiones</v>
          </cell>
        </row>
        <row r="167">
          <cell r="C167">
            <v>4302</v>
          </cell>
          <cell r="D167" t="str">
            <v>Funerales</v>
          </cell>
        </row>
        <row r="168">
          <cell r="C168">
            <v>4303</v>
          </cell>
          <cell r="D168" t="str">
            <v>Pagos de defunción</v>
          </cell>
        </row>
        <row r="169">
          <cell r="C169">
            <v>4304</v>
          </cell>
          <cell r="D169" t="str">
            <v>Becas</v>
          </cell>
        </row>
        <row r="170">
          <cell r="C170">
            <v>4305</v>
          </cell>
          <cell r="D170" t="str">
            <v>Ayudas culturales y sociales</v>
          </cell>
        </row>
        <row r="171">
          <cell r="C171">
            <v>4306</v>
          </cell>
          <cell r="D171" t="str">
            <v>Pre y premios</v>
          </cell>
        </row>
        <row r="172">
          <cell r="C172">
            <v>4307</v>
          </cell>
          <cell r="D172" t="str">
            <v>Ayuda a instituciones sin fines de lucro</v>
          </cell>
        </row>
        <row r="173">
          <cell r="C173">
            <v>4308</v>
          </cell>
          <cell r="D173" t="str">
            <v>Ayudas al subsistema transferido integrado</v>
          </cell>
        </row>
        <row r="176">
          <cell r="C176" t="str">
            <v>PARTICIPACIONES</v>
          </cell>
        </row>
        <row r="178">
          <cell r="C178">
            <v>4301</v>
          </cell>
          <cell r="D178" t="str">
            <v>Participaciones a Municipios por Ingresos Estatales</v>
          </cell>
        </row>
        <row r="179">
          <cell r="C179">
            <v>4302</v>
          </cell>
          <cell r="D179" t="str">
            <v>Participaciones a Municipios por Ingresos Federales</v>
          </cell>
        </row>
        <row r="180">
          <cell r="C180" t="str">
            <v>SUBSIDIOS A GASTO CORRIENTE</v>
          </cell>
        </row>
        <row r="182">
          <cell r="C182">
            <v>4401</v>
          </cell>
          <cell r="D182" t="str">
            <v>Subsidios a la agricultura</v>
          </cell>
        </row>
        <row r="183">
          <cell r="C183">
            <v>4402</v>
          </cell>
          <cell r="D183" t="str">
            <v>Subsidios a la industria</v>
          </cell>
        </row>
        <row r="184">
          <cell r="C184">
            <v>4403</v>
          </cell>
          <cell r="D184" t="str">
            <v>Subsidios al comercio y otros servicios</v>
          </cell>
        </row>
        <row r="185">
          <cell r="C185">
            <v>4404</v>
          </cell>
          <cell r="D185" t="str">
            <v>Subsidios a fideicomisos agrícolas</v>
          </cell>
        </row>
        <row r="186">
          <cell r="C186">
            <v>4405</v>
          </cell>
          <cell r="D186" t="str">
            <v>Subsidios a fideicomisos industriales</v>
          </cell>
        </row>
        <row r="187">
          <cell r="C187">
            <v>4406</v>
          </cell>
          <cell r="D187" t="str">
            <v>Subsidios a fideicomisos dedicados al comercio y otros servicios</v>
          </cell>
        </row>
        <row r="188">
          <cell r="C188">
            <v>4407</v>
          </cell>
          <cell r="D188" t="str">
            <v>Subsidios a municipios</v>
          </cell>
        </row>
        <row r="189">
          <cell r="C189">
            <v>4408</v>
          </cell>
          <cell r="D189" t="str">
            <v>Subsidios a organismos y empresas públicas</v>
          </cell>
        </row>
        <row r="190">
          <cell r="C190">
            <v>4409</v>
          </cell>
          <cell r="D190" t="str">
            <v>Subsidios a instituciones privadas sin fines de lucro</v>
          </cell>
        </row>
        <row r="191">
          <cell r="C191">
            <v>4410</v>
          </cell>
          <cell r="D191" t="str">
            <v>Subsidios a  partidos políticos</v>
          </cell>
        </row>
        <row r="192">
          <cell r="C192">
            <v>4411</v>
          </cell>
          <cell r="D192" t="str">
            <v>Subsidios a  promociones diversas</v>
          </cell>
        </row>
        <row r="196">
          <cell r="C196" t="str">
            <v>MOBILIARIO Y EQUIPO DE ADMINISTRACION</v>
          </cell>
        </row>
        <row r="198">
          <cell r="C198">
            <v>5101</v>
          </cell>
          <cell r="D198" t="str">
            <v>Mobiliario</v>
          </cell>
        </row>
        <row r="199">
          <cell r="C199">
            <v>5102</v>
          </cell>
          <cell r="D199" t="str">
            <v>Equipo de administración</v>
          </cell>
        </row>
        <row r="200">
          <cell r="C200">
            <v>5103</v>
          </cell>
          <cell r="D200" t="str">
            <v>Equipo educacional y recreativo</v>
          </cell>
        </row>
        <row r="201">
          <cell r="C201">
            <v>5104</v>
          </cell>
          <cell r="D201" t="str">
            <v>Bienes artísticos y culturales</v>
          </cell>
        </row>
        <row r="202">
          <cell r="C202">
            <v>5105</v>
          </cell>
          <cell r="D202" t="str">
            <v>Adjudicaciones, expropiaciones e indemnizaciones de bienes muebles</v>
          </cell>
        </row>
        <row r="205">
          <cell r="C205" t="str">
            <v xml:space="preserve">MAQUINARIA Y EQUIPO AGROPECUARIO, INDUSTRIAL DE </v>
          </cell>
        </row>
        <row r="206">
          <cell r="C206" t="str">
            <v>COMUNICACION Y VIALIDAD</v>
          </cell>
        </row>
        <row r="208">
          <cell r="C208">
            <v>5201</v>
          </cell>
          <cell r="D208" t="str">
            <v>Maquinaria y equipo agropecuario</v>
          </cell>
        </row>
        <row r="209">
          <cell r="C209">
            <v>5202</v>
          </cell>
          <cell r="D209" t="str">
            <v>Maquinaria y equipo industrial</v>
          </cell>
        </row>
        <row r="210">
          <cell r="C210">
            <v>5203</v>
          </cell>
          <cell r="D210" t="str">
            <v>Maquinaria y equipo de construcción</v>
          </cell>
        </row>
        <row r="211">
          <cell r="C211">
            <v>5204</v>
          </cell>
          <cell r="D211" t="str">
            <v>Equipos de telefonía y telecomunicaciones</v>
          </cell>
        </row>
        <row r="212">
          <cell r="C212">
            <v>5205</v>
          </cell>
          <cell r="D212" t="str">
            <v>Maquinaria y equipo electrónico</v>
          </cell>
        </row>
        <row r="213">
          <cell r="C213">
            <v>5206</v>
          </cell>
          <cell r="D213" t="str">
            <v>Equipo de computación electrónico</v>
          </cell>
        </row>
        <row r="214">
          <cell r="C214">
            <v>5207</v>
          </cell>
          <cell r="D214" t="str">
            <v>Maquinaria y equipo diverso</v>
          </cell>
        </row>
        <row r="215">
          <cell r="C215">
            <v>5208</v>
          </cell>
          <cell r="D215" t="str">
            <v>Equipo para semaforización</v>
          </cell>
        </row>
        <row r="217">
          <cell r="C217" t="str">
            <v>VEHICULOS Y EQUIPO DE TRANSPORTE</v>
          </cell>
        </row>
        <row r="219">
          <cell r="C219">
            <v>5301</v>
          </cell>
          <cell r="D219" t="str">
            <v>Vehículos y equipo terrestre</v>
          </cell>
        </row>
        <row r="220">
          <cell r="C220">
            <v>5302</v>
          </cell>
          <cell r="D220" t="str">
            <v>Vehículos y equipo  marítimo, lacustre y pluvial</v>
          </cell>
        </row>
        <row r="221">
          <cell r="C221">
            <v>5303</v>
          </cell>
          <cell r="D221" t="str">
            <v>Vehículos y equipo de transporte aéreo</v>
          </cell>
        </row>
        <row r="222">
          <cell r="C222">
            <v>5304</v>
          </cell>
          <cell r="D222" t="str">
            <v>Vehículos y equipo auxiliar de transporte</v>
          </cell>
        </row>
        <row r="224">
          <cell r="C224" t="str">
            <v>EQUIPO E INSTRUMENTAL MEDICO</v>
          </cell>
        </row>
        <row r="226">
          <cell r="C226">
            <v>5401</v>
          </cell>
          <cell r="D226" t="str">
            <v>Equipo médico</v>
          </cell>
        </row>
        <row r="227">
          <cell r="C227">
            <v>5402</v>
          </cell>
          <cell r="D227" t="str">
            <v>Instrumental médico</v>
          </cell>
        </row>
        <row r="229">
          <cell r="C229" t="str">
            <v>HERRAMIENTAS Y REFACCIONES</v>
          </cell>
        </row>
        <row r="231">
          <cell r="C231">
            <v>5501</v>
          </cell>
          <cell r="D231" t="str">
            <v>Herramientas y máquinas-herramientas</v>
          </cell>
        </row>
        <row r="232">
          <cell r="C232">
            <v>5502</v>
          </cell>
          <cell r="D232" t="str">
            <v>Refacciones y accesorios mayores</v>
          </cell>
        </row>
        <row r="234">
          <cell r="C234" t="str">
            <v>ANIMALES DE TRABAJO Y REPRODUCCION</v>
          </cell>
        </row>
        <row r="236">
          <cell r="C236">
            <v>5601</v>
          </cell>
          <cell r="D236" t="str">
            <v>Animales de trabajo</v>
          </cell>
        </row>
        <row r="237">
          <cell r="C237">
            <v>5602</v>
          </cell>
          <cell r="D237" t="str">
            <v>Animales de  reproducción</v>
          </cell>
        </row>
        <row r="239">
          <cell r="C239" t="str">
            <v>BIENES INMUEBLES</v>
          </cell>
        </row>
        <row r="241">
          <cell r="C241">
            <v>5701</v>
          </cell>
          <cell r="D241" t="str">
            <v>Edificios y locales</v>
          </cell>
        </row>
        <row r="242">
          <cell r="C242">
            <v>5702</v>
          </cell>
          <cell r="D242" t="str">
            <v>Terrenos</v>
          </cell>
        </row>
        <row r="243">
          <cell r="C243">
            <v>5703</v>
          </cell>
          <cell r="D243" t="str">
            <v>Adjudicaciones, expropiaciones e indemnizaciones de</v>
          </cell>
        </row>
        <row r="244">
          <cell r="D244" t="str">
            <v>inmuebles</v>
          </cell>
        </row>
        <row r="247">
          <cell r="C247" t="str">
            <v>EQUIPO DE SEGURIDAD PUBLICA</v>
          </cell>
        </row>
        <row r="249">
          <cell r="C249">
            <v>5801</v>
          </cell>
          <cell r="D249" t="str">
            <v>Equipo de seguridad pública</v>
          </cell>
        </row>
        <row r="250">
          <cell r="C250">
            <v>5802</v>
          </cell>
          <cell r="D250" t="str">
            <v>Complementarias</v>
          </cell>
        </row>
        <row r="252">
          <cell r="C252" t="str">
            <v>DIVERSOS</v>
          </cell>
        </row>
        <row r="254">
          <cell r="C254">
            <v>5902</v>
          </cell>
          <cell r="D254" t="str">
            <v>Equipamiento (programa de reforma electoral)</v>
          </cell>
        </row>
        <row r="258">
          <cell r="C258" t="str">
            <v>EROGACIONES CONTINGENTES</v>
          </cell>
        </row>
        <row r="260">
          <cell r="C260" t="str">
            <v>EROGACIONES ESPECIALES</v>
          </cell>
        </row>
        <row r="262">
          <cell r="C262">
            <v>8201</v>
          </cell>
          <cell r="D262" t="str">
            <v>Erogaciones complementaria</v>
          </cell>
        </row>
        <row r="263">
          <cell r="C263">
            <v>8202</v>
          </cell>
          <cell r="D263" t="str">
            <v>Erogaciones imprevistas</v>
          </cell>
        </row>
        <row r="264">
          <cell r="C264">
            <v>8203</v>
          </cell>
          <cell r="D264" t="str">
            <v>Erogaciones extraordinarias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 x CG Y PG "/>
      <sheetName val="02.- BD Av x Cve JUN al 02-Jul"/>
      <sheetName val="Hoja1"/>
      <sheetName val="ESTADISTICAS JUN OK"/>
      <sheetName val="ESTADISTICAS SEFIN JUN OK"/>
    </sheetNames>
    <sheetDataSet>
      <sheetData sheetId="0">
        <row r="7">
          <cell r="A7" t="str">
            <v>PROG GOB</v>
          </cell>
          <cell r="B7" t="str">
            <v>COMP GOB</v>
          </cell>
          <cell r="C7" t="str">
            <v>nombre</v>
          </cell>
          <cell r="D7" t="str">
            <v>sumaprograma</v>
          </cell>
        </row>
        <row r="8">
          <cell r="A8">
            <v>1</v>
          </cell>
          <cell r="B8" t="str">
            <v xml:space="preserve">05        </v>
          </cell>
          <cell r="C8" t="str">
            <v>Legislativo</v>
          </cell>
          <cell r="D8">
            <v>418545400</v>
          </cell>
        </row>
        <row r="9">
          <cell r="A9">
            <v>2</v>
          </cell>
          <cell r="B9" t="str">
            <v xml:space="preserve">05        </v>
          </cell>
          <cell r="C9" t="str">
            <v>Poder Judicial</v>
          </cell>
          <cell r="D9">
            <v>629403500</v>
          </cell>
        </row>
        <row r="10">
          <cell r="A10">
            <v>3</v>
          </cell>
          <cell r="B10" t="str">
            <v xml:space="preserve">05        </v>
          </cell>
          <cell r="C10" t="str">
            <v>Justicia Electoral</v>
          </cell>
          <cell r="D10">
            <v>21458500</v>
          </cell>
        </row>
        <row r="11">
          <cell r="A11">
            <v>4</v>
          </cell>
          <cell r="B11" t="str">
            <v xml:space="preserve">05        </v>
          </cell>
          <cell r="C11" t="str">
            <v>Tribunal Administrativo</v>
          </cell>
          <cell r="D11">
            <v>40138900</v>
          </cell>
        </row>
        <row r="12">
          <cell r="A12">
            <v>5</v>
          </cell>
          <cell r="B12" t="str">
            <v xml:space="preserve">04        </v>
          </cell>
          <cell r="C12" t="str">
            <v>Procuración e Impartición de Justicia Eficiente, Rápida y Honesta</v>
          </cell>
          <cell r="D12">
            <v>890501638</v>
          </cell>
        </row>
        <row r="13">
          <cell r="A13">
            <v>6</v>
          </cell>
          <cell r="B13" t="str">
            <v xml:space="preserve">04        </v>
          </cell>
          <cell r="C13" t="str">
            <v>Derechos Humanos</v>
          </cell>
          <cell r="D13">
            <v>50610100</v>
          </cell>
        </row>
        <row r="14">
          <cell r="A14">
            <v>7</v>
          </cell>
          <cell r="B14" t="str">
            <v xml:space="preserve">04        </v>
          </cell>
          <cell r="C14" t="str">
            <v>Seguridad Pública</v>
          </cell>
          <cell r="D14">
            <v>1688228498</v>
          </cell>
        </row>
        <row r="15">
          <cell r="A15">
            <v>8</v>
          </cell>
          <cell r="B15" t="str">
            <v xml:space="preserve">04        </v>
          </cell>
          <cell r="C15" t="str">
            <v>Protección Civil</v>
          </cell>
          <cell r="D15">
            <v>120366672</v>
          </cell>
        </row>
        <row r="16">
          <cell r="A16">
            <v>9</v>
          </cell>
          <cell r="B16" t="str">
            <v xml:space="preserve">02        </v>
          </cell>
          <cell r="C16" t="str">
            <v>Impulso a la Dinámica Económica</v>
          </cell>
          <cell r="D16">
            <v>129482822</v>
          </cell>
        </row>
        <row r="17">
          <cell r="A17">
            <v>10</v>
          </cell>
          <cell r="B17" t="str">
            <v xml:space="preserve">02        </v>
          </cell>
          <cell r="C17" t="str">
            <v>Promoción Internacional de Jalisco</v>
          </cell>
          <cell r="D17">
            <v>36617917</v>
          </cell>
        </row>
        <row r="18">
          <cell r="A18">
            <v>11</v>
          </cell>
          <cell r="B18" t="str">
            <v xml:space="preserve">02        </v>
          </cell>
          <cell r="C18" t="str">
            <v>Impulso al Turismo de Jalisco</v>
          </cell>
          <cell r="D18">
            <v>61072919</v>
          </cell>
        </row>
        <row r="19">
          <cell r="A19">
            <v>12</v>
          </cell>
          <cell r="B19" t="str">
            <v xml:space="preserve">02        </v>
          </cell>
          <cell r="C19" t="str">
            <v>Visión de Futuro en el Campo</v>
          </cell>
          <cell r="D19">
            <v>536387884</v>
          </cell>
        </row>
        <row r="20">
          <cell r="A20">
            <v>13</v>
          </cell>
          <cell r="B20" t="str">
            <v xml:space="preserve">03        </v>
          </cell>
          <cell r="C20" t="str">
            <v>Abastecimiento y Saneamiento de Agua para la Zona Conurbada de Guadalajara</v>
          </cell>
          <cell r="D20">
            <v>3443901894</v>
          </cell>
        </row>
        <row r="21">
          <cell r="A21">
            <v>14</v>
          </cell>
          <cell r="B21" t="str">
            <v xml:space="preserve">01        </v>
          </cell>
          <cell r="C21" t="str">
            <v>Promoción Integral de la Salud</v>
          </cell>
          <cell r="D21">
            <v>4015953400</v>
          </cell>
        </row>
        <row r="22">
          <cell r="A22">
            <v>15</v>
          </cell>
          <cell r="B22" t="str">
            <v xml:space="preserve">01        </v>
          </cell>
          <cell r="C22" t="str">
            <v>Desarrollo Socioeconómico de Personas en Condiciones de Pobreza y Vulnerabilidad</v>
          </cell>
          <cell r="D22">
            <v>882221993</v>
          </cell>
        </row>
        <row r="23">
          <cell r="A23">
            <v>16</v>
          </cell>
          <cell r="B23" t="str">
            <v xml:space="preserve">01        </v>
          </cell>
          <cell r="C23" t="str">
            <v>Administración y Mejoramiento de la Educación Básica</v>
          </cell>
          <cell r="D23">
            <v>14937903729.450001</v>
          </cell>
        </row>
        <row r="24">
          <cell r="A24">
            <v>17</v>
          </cell>
          <cell r="B24" t="str">
            <v xml:space="preserve">02        </v>
          </cell>
          <cell r="C24" t="str">
            <v>Administración y Mejoramiento de la Educación Media Superior</v>
          </cell>
          <cell r="D24">
            <v>2948851303</v>
          </cell>
        </row>
        <row r="25">
          <cell r="A25">
            <v>18</v>
          </cell>
          <cell r="B25" t="str">
            <v xml:space="preserve">02        </v>
          </cell>
          <cell r="C25" t="str">
            <v>Administración y Mejoramiento de la Educación Superior</v>
          </cell>
          <cell r="D25">
            <v>2226606611</v>
          </cell>
        </row>
        <row r="26">
          <cell r="A26">
            <v>19</v>
          </cell>
          <cell r="B26" t="str">
            <v xml:space="preserve">01        </v>
          </cell>
          <cell r="C26" t="str">
            <v>Gestión del Sistema Educativo Estatal</v>
          </cell>
          <cell r="D26">
            <v>535463631.55000001</v>
          </cell>
        </row>
        <row r="27">
          <cell r="A27">
            <v>20</v>
          </cell>
          <cell r="B27" t="str">
            <v xml:space="preserve">01        </v>
          </cell>
          <cell r="C27" t="str">
            <v>Promoción Cultural y Artística</v>
          </cell>
          <cell r="D27">
            <v>315719200</v>
          </cell>
        </row>
        <row r="28">
          <cell r="A28">
            <v>21</v>
          </cell>
          <cell r="B28" t="str">
            <v xml:space="preserve">01        </v>
          </cell>
          <cell r="C28" t="str">
            <v>Fomento al Deporte</v>
          </cell>
          <cell r="D28">
            <v>464501525</v>
          </cell>
        </row>
        <row r="29">
          <cell r="A29">
            <v>22</v>
          </cell>
          <cell r="B29" t="str">
            <v xml:space="preserve">02        </v>
          </cell>
          <cell r="C29" t="str">
            <v>Desarrollo de la Ciencia y Tecnología</v>
          </cell>
          <cell r="D29">
            <v>25147200</v>
          </cell>
        </row>
        <row r="30">
          <cell r="A30">
            <v>23</v>
          </cell>
          <cell r="B30" t="str">
            <v xml:space="preserve">05        </v>
          </cell>
          <cell r="C30" t="str">
            <v>Administración al Servicio de la Ciudadanía</v>
          </cell>
          <cell r="D30">
            <v>421306737</v>
          </cell>
        </row>
        <row r="31">
          <cell r="A31">
            <v>24</v>
          </cell>
          <cell r="B31" t="str">
            <v xml:space="preserve">05        </v>
          </cell>
          <cell r="C31" t="str">
            <v>Conducción de las Políticas Generales de Gobierno</v>
          </cell>
          <cell r="D31">
            <v>165150060</v>
          </cell>
        </row>
        <row r="32">
          <cell r="A32">
            <v>25</v>
          </cell>
          <cell r="B32" t="str">
            <v xml:space="preserve">05        </v>
          </cell>
          <cell r="C32" t="str">
            <v>Protección Jurídica de Los Ciudadanos y sus Bienes</v>
          </cell>
          <cell r="D32">
            <v>120237243</v>
          </cell>
        </row>
        <row r="33">
          <cell r="A33">
            <v>26</v>
          </cell>
          <cell r="B33" t="str">
            <v xml:space="preserve">05        </v>
          </cell>
          <cell r="C33" t="str">
            <v>Impulso al Desarrollo Democrático del Estado</v>
          </cell>
          <cell r="D33">
            <v>77428861</v>
          </cell>
        </row>
        <row r="34">
          <cell r="A34">
            <v>27</v>
          </cell>
          <cell r="B34" t="str">
            <v xml:space="preserve">05        </v>
          </cell>
          <cell r="C34" t="str">
            <v>Comunicación Pública e Información de los Actos de Gobierno</v>
          </cell>
          <cell r="D34">
            <v>142443822</v>
          </cell>
        </row>
        <row r="35">
          <cell r="A35">
            <v>28</v>
          </cell>
          <cell r="B35" t="str">
            <v xml:space="preserve">05        </v>
          </cell>
          <cell r="C35" t="str">
            <v>Control y Evaluación de la Gestión Pública</v>
          </cell>
          <cell r="D35">
            <v>80356693</v>
          </cell>
        </row>
        <row r="36">
          <cell r="A36">
            <v>29</v>
          </cell>
          <cell r="B36" t="str">
            <v xml:space="preserve">03        </v>
          </cell>
          <cell r="C36" t="str">
            <v>Fortalecimiento del Sistema Integral de Planeación del Estado</v>
          </cell>
          <cell r="D36">
            <v>55741364</v>
          </cell>
        </row>
        <row r="37">
          <cell r="A37">
            <v>30</v>
          </cell>
          <cell r="B37" t="str">
            <v xml:space="preserve">03        </v>
          </cell>
          <cell r="C37" t="str">
            <v>Fortalecimiento del Federalismo y la Hacienda Municipal</v>
          </cell>
          <cell r="D37">
            <v>9215197100</v>
          </cell>
        </row>
        <row r="38">
          <cell r="A38">
            <v>31</v>
          </cell>
          <cell r="B38" t="str">
            <v xml:space="preserve">03        </v>
          </cell>
          <cell r="C38" t="str">
            <v>Fomento al Desarrollo Regional</v>
          </cell>
          <cell r="D38">
            <v>1515732417</v>
          </cell>
        </row>
        <row r="39">
          <cell r="A39">
            <v>32</v>
          </cell>
          <cell r="B39" t="str">
            <v xml:space="preserve">03        </v>
          </cell>
          <cell r="C39" t="str">
            <v>Coordinación Metropolitana</v>
          </cell>
          <cell r="D39">
            <v>227357879</v>
          </cell>
        </row>
        <row r="40">
          <cell r="A40">
            <v>33</v>
          </cell>
          <cell r="B40" t="str">
            <v xml:space="preserve">03        </v>
          </cell>
          <cell r="C40" t="str">
            <v>Promoción del Desarrollo Urbano Sustentable</v>
          </cell>
          <cell r="D40">
            <v>137817539</v>
          </cell>
        </row>
        <row r="41">
          <cell r="A41">
            <v>34</v>
          </cell>
          <cell r="B41" t="str">
            <v xml:space="preserve">01        </v>
          </cell>
          <cell r="C41" t="str">
            <v>Fomento a la Vivienda</v>
          </cell>
          <cell r="D41">
            <v>30000000</v>
          </cell>
        </row>
        <row r="42">
          <cell r="A42">
            <v>35</v>
          </cell>
          <cell r="B42" t="str">
            <v xml:space="preserve">03        </v>
          </cell>
          <cell r="C42" t="str">
            <v>Agua Limpia para Jalisco</v>
          </cell>
          <cell r="D42">
            <v>128767570</v>
          </cell>
        </row>
        <row r="43">
          <cell r="A43">
            <v>36</v>
          </cell>
          <cell r="B43" t="str">
            <v xml:space="preserve">03        </v>
          </cell>
          <cell r="C43" t="str">
            <v>Protección al Medio Ambiente y Sustentabilidad</v>
          </cell>
          <cell r="D43">
            <v>159720110</v>
          </cell>
        </row>
        <row r="44">
          <cell r="A44">
            <v>37</v>
          </cell>
          <cell r="B44" t="str">
            <v xml:space="preserve">03        </v>
          </cell>
          <cell r="C44" t="str">
            <v>Modernización de las Comunicaciones y el Transporte</v>
          </cell>
          <cell r="D44">
            <v>1442570482</v>
          </cell>
        </row>
        <row r="45">
          <cell r="A45">
            <v>38</v>
          </cell>
          <cell r="B45" t="str">
            <v xml:space="preserve">05        </v>
          </cell>
          <cell r="C45" t="str">
            <v>Gestión y Fortalecimiento de la Hacienda Pública Estatal</v>
          </cell>
          <cell r="D45">
            <v>386988780</v>
          </cell>
        </row>
        <row r="46">
          <cell r="A46">
            <v>39</v>
          </cell>
          <cell r="B46" t="str">
            <v xml:space="preserve">05        </v>
          </cell>
          <cell r="C46" t="str">
            <v>Financiamiento para el Desarrollo</v>
          </cell>
          <cell r="D46">
            <v>1207208106</v>
          </cell>
        </row>
      </sheetData>
      <sheetData sheetId="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 x CG Y PG "/>
      <sheetName val="Reporte de Asignacionxmulti (2)"/>
      <sheetName val="Reporte de Asignacionxmultiples"/>
      <sheetName val="Hoja1"/>
      <sheetName val="Hoja1 (2)"/>
    </sheetNames>
    <sheetDataSet>
      <sheetData sheetId="0">
        <row r="7">
          <cell r="A7" t="str">
            <v>PROG GOB</v>
          </cell>
          <cell r="B7" t="str">
            <v>COMP GOB</v>
          </cell>
          <cell r="C7" t="str">
            <v>nombre</v>
          </cell>
          <cell r="D7" t="str">
            <v>sumaprograma</v>
          </cell>
        </row>
        <row r="8">
          <cell r="A8">
            <v>1</v>
          </cell>
          <cell r="B8" t="str">
            <v xml:space="preserve">05        </v>
          </cell>
          <cell r="C8" t="str">
            <v>Legislativo</v>
          </cell>
          <cell r="D8">
            <v>418545400</v>
          </cell>
        </row>
        <row r="9">
          <cell r="A9">
            <v>2</v>
          </cell>
          <cell r="B9" t="str">
            <v xml:space="preserve">05        </v>
          </cell>
          <cell r="C9" t="str">
            <v>Poder Judicial</v>
          </cell>
          <cell r="D9">
            <v>629403500</v>
          </cell>
        </row>
        <row r="10">
          <cell r="A10">
            <v>3</v>
          </cell>
          <cell r="B10" t="str">
            <v xml:space="preserve">05        </v>
          </cell>
          <cell r="C10" t="str">
            <v>Justicia Electoral</v>
          </cell>
          <cell r="D10">
            <v>21458500</v>
          </cell>
        </row>
        <row r="11">
          <cell r="A11">
            <v>4</v>
          </cell>
          <cell r="B11" t="str">
            <v xml:space="preserve">05        </v>
          </cell>
          <cell r="C11" t="str">
            <v>Tribunal Administrativo</v>
          </cell>
          <cell r="D11">
            <v>40138900</v>
          </cell>
        </row>
        <row r="12">
          <cell r="A12">
            <v>5</v>
          </cell>
          <cell r="B12" t="str">
            <v xml:space="preserve">04        </v>
          </cell>
          <cell r="C12" t="str">
            <v>Procuración e Impartición de Justicia Eficiente, Rápida y Honesta</v>
          </cell>
          <cell r="D12">
            <v>890501638</v>
          </cell>
        </row>
        <row r="13">
          <cell r="A13">
            <v>6</v>
          </cell>
          <cell r="B13" t="str">
            <v xml:space="preserve">04        </v>
          </cell>
          <cell r="C13" t="str">
            <v>Derechos Humanos</v>
          </cell>
          <cell r="D13">
            <v>50610100</v>
          </cell>
        </row>
        <row r="14">
          <cell r="A14">
            <v>7</v>
          </cell>
          <cell r="B14" t="str">
            <v xml:space="preserve">04        </v>
          </cell>
          <cell r="C14" t="str">
            <v>Seguridad Pública</v>
          </cell>
          <cell r="D14">
            <v>1688228498</v>
          </cell>
        </row>
        <row r="15">
          <cell r="A15">
            <v>8</v>
          </cell>
          <cell r="B15" t="str">
            <v xml:space="preserve">04        </v>
          </cell>
          <cell r="C15" t="str">
            <v>Protección Civil</v>
          </cell>
          <cell r="D15">
            <v>120366672</v>
          </cell>
        </row>
        <row r="16">
          <cell r="A16">
            <v>9</v>
          </cell>
          <cell r="B16" t="str">
            <v xml:space="preserve">02        </v>
          </cell>
          <cell r="C16" t="str">
            <v>Impulso a la Dinámica Económica</v>
          </cell>
          <cell r="D16">
            <v>129482822</v>
          </cell>
        </row>
        <row r="17">
          <cell r="A17">
            <v>10</v>
          </cell>
          <cell r="B17" t="str">
            <v xml:space="preserve">02        </v>
          </cell>
          <cell r="C17" t="str">
            <v>Promoción Internacional de Jalisco</v>
          </cell>
          <cell r="D17">
            <v>36617917</v>
          </cell>
        </row>
        <row r="18">
          <cell r="A18">
            <v>11</v>
          </cell>
          <cell r="B18" t="str">
            <v xml:space="preserve">02        </v>
          </cell>
          <cell r="C18" t="str">
            <v>Impulso al Turismo de Jalisco</v>
          </cell>
          <cell r="D18">
            <v>61072919</v>
          </cell>
        </row>
        <row r="19">
          <cell r="A19">
            <v>12</v>
          </cell>
          <cell r="B19" t="str">
            <v xml:space="preserve">02        </v>
          </cell>
          <cell r="C19" t="str">
            <v>Visión de Futuro en el Campo</v>
          </cell>
          <cell r="D19">
            <v>536387884</v>
          </cell>
        </row>
        <row r="20">
          <cell r="A20">
            <v>13</v>
          </cell>
          <cell r="B20" t="str">
            <v xml:space="preserve">03        </v>
          </cell>
          <cell r="C20" t="str">
            <v>Abastecimiento y Saneamiento de Agua para la Zona Conurbada de Guadalajara</v>
          </cell>
          <cell r="D20">
            <v>3443901894</v>
          </cell>
        </row>
        <row r="21">
          <cell r="A21">
            <v>14</v>
          </cell>
          <cell r="B21" t="str">
            <v xml:space="preserve">01        </v>
          </cell>
          <cell r="C21" t="str">
            <v>Promoción Integral de la Salud</v>
          </cell>
          <cell r="D21">
            <v>4015953400</v>
          </cell>
        </row>
        <row r="22">
          <cell r="A22">
            <v>15</v>
          </cell>
          <cell r="B22" t="str">
            <v xml:space="preserve">01        </v>
          </cell>
          <cell r="C22" t="str">
            <v>Desarrollo Socioeconómico de Personas en Condiciones de Pobreza y Vulnerabilidad</v>
          </cell>
          <cell r="D22">
            <v>882221993</v>
          </cell>
        </row>
        <row r="23">
          <cell r="A23">
            <v>16</v>
          </cell>
          <cell r="B23" t="str">
            <v xml:space="preserve">01        </v>
          </cell>
          <cell r="C23" t="str">
            <v>Administración y Mejoramiento de la Educación Básica</v>
          </cell>
          <cell r="D23">
            <v>14937903729.450001</v>
          </cell>
        </row>
        <row r="24">
          <cell r="A24">
            <v>17</v>
          </cell>
          <cell r="B24" t="str">
            <v xml:space="preserve">02        </v>
          </cell>
          <cell r="C24" t="str">
            <v>Administración y Mejoramiento de la Educación Media Superior</v>
          </cell>
          <cell r="D24">
            <v>2948851303</v>
          </cell>
        </row>
        <row r="25">
          <cell r="A25">
            <v>18</v>
          </cell>
          <cell r="B25" t="str">
            <v xml:space="preserve">02        </v>
          </cell>
          <cell r="C25" t="str">
            <v>Administración y Mejoramiento de la Educación Superior</v>
          </cell>
          <cell r="D25">
            <v>2226606611</v>
          </cell>
        </row>
        <row r="26">
          <cell r="A26">
            <v>19</v>
          </cell>
          <cell r="B26" t="str">
            <v xml:space="preserve">01        </v>
          </cell>
          <cell r="C26" t="str">
            <v>Gestión del Sistema Educativo Estatal</v>
          </cell>
          <cell r="D26">
            <v>535463631.55000001</v>
          </cell>
        </row>
        <row r="27">
          <cell r="A27">
            <v>20</v>
          </cell>
          <cell r="B27" t="str">
            <v xml:space="preserve">01        </v>
          </cell>
          <cell r="C27" t="str">
            <v>Promoción Cultural y Artística</v>
          </cell>
          <cell r="D27">
            <v>315719200</v>
          </cell>
        </row>
        <row r="28">
          <cell r="A28">
            <v>21</v>
          </cell>
          <cell r="B28" t="str">
            <v xml:space="preserve">01        </v>
          </cell>
          <cell r="C28" t="str">
            <v>Fomento al Deporte</v>
          </cell>
          <cell r="D28">
            <v>464501525</v>
          </cell>
        </row>
        <row r="29">
          <cell r="A29">
            <v>22</v>
          </cell>
          <cell r="B29" t="str">
            <v xml:space="preserve">02        </v>
          </cell>
          <cell r="C29" t="str">
            <v>Desarrollo de la Ciencia y Tecnología</v>
          </cell>
          <cell r="D29">
            <v>25147200</v>
          </cell>
        </row>
        <row r="30">
          <cell r="A30">
            <v>23</v>
          </cell>
          <cell r="B30" t="str">
            <v xml:space="preserve">05        </v>
          </cell>
          <cell r="C30" t="str">
            <v>Administración al Servicio de la Ciudadanía</v>
          </cell>
          <cell r="D30">
            <v>421306737</v>
          </cell>
        </row>
        <row r="31">
          <cell r="A31">
            <v>24</v>
          </cell>
          <cell r="B31" t="str">
            <v xml:space="preserve">05        </v>
          </cell>
          <cell r="C31" t="str">
            <v>Conducción de las Políticas Generales de Gobierno</v>
          </cell>
          <cell r="D31">
            <v>165150060</v>
          </cell>
        </row>
        <row r="32">
          <cell r="A32">
            <v>25</v>
          </cell>
          <cell r="B32" t="str">
            <v xml:space="preserve">05        </v>
          </cell>
          <cell r="C32" t="str">
            <v>Protección Jurídica de Los Ciudadanos y sus Bienes</v>
          </cell>
          <cell r="D32">
            <v>120237243</v>
          </cell>
        </row>
        <row r="33">
          <cell r="A33">
            <v>26</v>
          </cell>
          <cell r="B33" t="str">
            <v xml:space="preserve">05        </v>
          </cell>
          <cell r="C33" t="str">
            <v>Impulso al Desarrollo Democrático del Estado</v>
          </cell>
          <cell r="D33">
            <v>77428861</v>
          </cell>
        </row>
        <row r="34">
          <cell r="A34">
            <v>27</v>
          </cell>
          <cell r="B34" t="str">
            <v xml:space="preserve">05        </v>
          </cell>
          <cell r="C34" t="str">
            <v>Comunicación Pública e Información de los Actos de Gobierno</v>
          </cell>
          <cell r="D34">
            <v>142443822</v>
          </cell>
        </row>
        <row r="35">
          <cell r="A35">
            <v>28</v>
          </cell>
          <cell r="B35" t="str">
            <v xml:space="preserve">05        </v>
          </cell>
          <cell r="C35" t="str">
            <v>Control y Evaluación de la Gestión Pública</v>
          </cell>
          <cell r="D35">
            <v>80356693</v>
          </cell>
        </row>
        <row r="36">
          <cell r="A36">
            <v>29</v>
          </cell>
          <cell r="B36" t="str">
            <v xml:space="preserve">03        </v>
          </cell>
          <cell r="C36" t="str">
            <v>Fortalecimiento del Sistema Integral de Planeación del Estado</v>
          </cell>
          <cell r="D36">
            <v>55741364</v>
          </cell>
        </row>
        <row r="37">
          <cell r="A37">
            <v>30</v>
          </cell>
          <cell r="B37" t="str">
            <v xml:space="preserve">03        </v>
          </cell>
          <cell r="C37" t="str">
            <v>Fortalecimiento del Federalismo y la Hacienda Municipal</v>
          </cell>
          <cell r="D37">
            <v>9215197100</v>
          </cell>
        </row>
        <row r="38">
          <cell r="A38">
            <v>31</v>
          </cell>
          <cell r="B38" t="str">
            <v xml:space="preserve">03        </v>
          </cell>
          <cell r="C38" t="str">
            <v>Fomento al Desarrollo Regional</v>
          </cell>
          <cell r="D38">
            <v>1515732417</v>
          </cell>
        </row>
        <row r="39">
          <cell r="A39">
            <v>32</v>
          </cell>
          <cell r="B39" t="str">
            <v xml:space="preserve">03        </v>
          </cell>
          <cell r="C39" t="str">
            <v>Coordinación Metropolitana</v>
          </cell>
          <cell r="D39">
            <v>227357879</v>
          </cell>
        </row>
        <row r="40">
          <cell r="A40">
            <v>33</v>
          </cell>
          <cell r="B40" t="str">
            <v xml:space="preserve">03        </v>
          </cell>
          <cell r="C40" t="str">
            <v>Promoción del Desarrollo Urbano Sustentable</v>
          </cell>
          <cell r="D40">
            <v>137817539</v>
          </cell>
        </row>
        <row r="41">
          <cell r="A41">
            <v>34</v>
          </cell>
          <cell r="B41" t="str">
            <v xml:space="preserve">01        </v>
          </cell>
          <cell r="C41" t="str">
            <v>Fomento a la Vivienda</v>
          </cell>
          <cell r="D41">
            <v>30000000</v>
          </cell>
        </row>
        <row r="42">
          <cell r="A42">
            <v>35</v>
          </cell>
          <cell r="B42" t="str">
            <v xml:space="preserve">03        </v>
          </cell>
          <cell r="C42" t="str">
            <v>Agua Limpia para Jalisco</v>
          </cell>
          <cell r="D42">
            <v>128767570</v>
          </cell>
        </row>
        <row r="43">
          <cell r="A43">
            <v>36</v>
          </cell>
          <cell r="B43" t="str">
            <v xml:space="preserve">03        </v>
          </cell>
          <cell r="C43" t="str">
            <v>Protección al Medio Ambiente y Sustentabilidad</v>
          </cell>
          <cell r="D43">
            <v>159720110</v>
          </cell>
        </row>
        <row r="44">
          <cell r="A44">
            <v>37</v>
          </cell>
          <cell r="B44" t="str">
            <v xml:space="preserve">03        </v>
          </cell>
          <cell r="C44" t="str">
            <v>Modernización de las Comunicaciones y el Transporte</v>
          </cell>
          <cell r="D44">
            <v>1442570482</v>
          </cell>
        </row>
        <row r="45">
          <cell r="A45">
            <v>38</v>
          </cell>
          <cell r="B45" t="str">
            <v xml:space="preserve">05        </v>
          </cell>
          <cell r="C45" t="str">
            <v>Gestión y Fortalecimiento de la Hacienda Pública Estatal</v>
          </cell>
          <cell r="D45">
            <v>386988780</v>
          </cell>
        </row>
        <row r="46">
          <cell r="A46">
            <v>39</v>
          </cell>
          <cell r="B46" t="str">
            <v xml:space="preserve">05        </v>
          </cell>
          <cell r="C46" t="str">
            <v>Financiamiento para el Desarrollo</v>
          </cell>
          <cell r="D46">
            <v>1207208106</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DO"/>
      <sheetName val="INTEGRADO (gto-op)"/>
      <sheetName val="INTEGRADO (gto-op) (2)"/>
      <sheetName val="FORMATO 6"/>
      <sheetName val="programa"/>
      <sheetName val="proyecto"/>
      <sheetName val="ur"/>
      <sheetName val="ESTRUCTURA"/>
      <sheetName val="Calendarización (2)"/>
      <sheetName val="SUB-TOT POR CAPITULOS"/>
    </sheetNames>
    <sheetDataSet>
      <sheetData sheetId="0"/>
      <sheetData sheetId="1"/>
      <sheetData sheetId="2"/>
      <sheetData sheetId="3"/>
      <sheetData sheetId="4">
        <row r="8">
          <cell r="A8" t="str">
            <v>006</v>
          </cell>
          <cell r="B8" t="str">
            <v>PROMOVER E IMPULSAR  LA PARTICIPACIÓN SOCIAL</v>
          </cell>
        </row>
        <row r="9">
          <cell r="A9" t="str">
            <v>013</v>
          </cell>
          <cell r="B9" t="str">
            <v>DESARROLLO INTEGRAL Y REGIONAL DE JALISCO</v>
          </cell>
        </row>
        <row r="10">
          <cell r="A10" t="str">
            <v>013</v>
          </cell>
          <cell r="B10" t="str">
            <v>DESARROLLO INTEGRAL Y REGIONAL DE JALISCO</v>
          </cell>
        </row>
        <row r="11">
          <cell r="A11" t="str">
            <v>023</v>
          </cell>
          <cell r="B11" t="str">
            <v>EDUCACIÓN JALISCO</v>
          </cell>
        </row>
        <row r="12">
          <cell r="A12" t="str">
            <v>026</v>
          </cell>
          <cell r="B12" t="str">
            <v>PROGRAMA JALISCO DE ABASTO Y ASISTENCIA SOCIAL</v>
          </cell>
        </row>
        <row r="13">
          <cell r="A13" t="str">
            <v>029</v>
          </cell>
          <cell r="B13" t="str">
            <v>DIFUSIÓN Y PROMOCIÓN DEL DEPORTE</v>
          </cell>
        </row>
        <row r="14">
          <cell r="A14" t="str">
            <v>032</v>
          </cell>
          <cell r="B14" t="str">
            <v>CAPACITACIÓN Y DESARROLLO DEL SERVIDOR PÚBLICO</v>
          </cell>
        </row>
        <row r="15">
          <cell r="A15" t="str">
            <v>034</v>
          </cell>
          <cell r="B15" t="str">
            <v>MODERNIZACIÓN TECNOLÓGICA Y DE SISTEMAS DE INFORMACIÓN</v>
          </cell>
        </row>
        <row r="16">
          <cell r="A16" t="str">
            <v>036</v>
          </cell>
          <cell r="B16" t="str">
            <v>ADMINISTRACIÓN GUBERNAMENTAL</v>
          </cell>
        </row>
      </sheetData>
      <sheetData sheetId="5">
        <row r="11">
          <cell r="A11" t="str">
            <v>002</v>
          </cell>
          <cell r="B11" t="str">
            <v>ATENCIÓN A LAS ASOCIACIONES DE PADRES DE FAMILIA</v>
          </cell>
        </row>
        <row r="12">
          <cell r="A12" t="str">
            <v>003</v>
          </cell>
          <cell r="B12" t="str">
            <v>PLANEACIÓN EDUCATIVA REGIONAL</v>
          </cell>
        </row>
        <row r="13">
          <cell r="A13" t="str">
            <v>004</v>
          </cell>
          <cell r="B13" t="str">
            <v>ADMINISTRACIÓN REGIONAL</v>
          </cell>
        </row>
        <row r="14">
          <cell r="A14" t="str">
            <v>005</v>
          </cell>
          <cell r="B14" t="str">
            <v>SUPERVISIÓN Y ASESORÍA EN EDUCACIÓN BÁSICA</v>
          </cell>
        </row>
        <row r="15">
          <cell r="A15" t="str">
            <v>006</v>
          </cell>
          <cell r="B15" t="str">
            <v>ORIENTACIÓN A PADRES DE FAMILIA INDÍGENA SOBRE EDUCACIÓN INICIAL</v>
          </cell>
        </row>
        <row r="16">
          <cell r="A16" t="str">
            <v>007</v>
          </cell>
          <cell r="B16" t="str">
            <v>ORIENTACIÓN A PADRES DE FAMILIA SOBRE EDUCACIÓN INICIAL</v>
          </cell>
        </row>
        <row r="17">
          <cell r="A17" t="str">
            <v>008</v>
          </cell>
          <cell r="B17" t="str">
            <v>CENTROS DE DESARROLLO INFANTIL</v>
          </cell>
        </row>
        <row r="18">
          <cell r="A18" t="str">
            <v>009</v>
          </cell>
          <cell r="B18" t="str">
            <v>ALTERNATIVAS PARA LA EDUCACIÓN PREESCOLAR RURAL</v>
          </cell>
        </row>
        <row r="19">
          <cell r="A19" t="str">
            <v>010</v>
          </cell>
          <cell r="B19" t="str">
            <v>EDUCACIÓN PREESCOLAR GENERAL</v>
          </cell>
        </row>
        <row r="20">
          <cell r="A20" t="str">
            <v>011</v>
          </cell>
          <cell r="B20" t="str">
            <v>EDUCACIÓN PRIMARIA PARA NIÑOS MIGRANTES</v>
          </cell>
        </row>
        <row r="21">
          <cell r="A21" t="str">
            <v>012</v>
          </cell>
          <cell r="B21" t="str">
            <v>EDUCACIÓN PRIMARIA GENERAL</v>
          </cell>
        </row>
        <row r="22">
          <cell r="A22" t="str">
            <v>013</v>
          </cell>
          <cell r="B22" t="str">
            <v>EDUCACIÓN INDÍGENA</v>
          </cell>
        </row>
        <row r="23">
          <cell r="A23" t="str">
            <v>014</v>
          </cell>
          <cell r="B23" t="str">
            <v>APOYO DIDÁCTICO Y TÉCNICO PEDAGÓGICO A LA EDUCACIÓN BÁSICA</v>
          </cell>
        </row>
        <row r="24">
          <cell r="A24" t="str">
            <v>015</v>
          </cell>
          <cell r="B24" t="str">
            <v>RINCONES DE LECTURA</v>
          </cell>
        </row>
        <row r="25">
          <cell r="A25" t="str">
            <v>016</v>
          </cell>
          <cell r="B25" t="str">
            <v>DISTRIBUCIÓN DE LIBROS DE TEXTO GRATUITOS</v>
          </cell>
        </row>
        <row r="26">
          <cell r="A26" t="str">
            <v>017</v>
          </cell>
          <cell r="B26" t="str">
            <v xml:space="preserve"> RECONOCIMIENTOS Y ESTIMULOS PARA ALUMNOS SOBRESALIENTES</v>
          </cell>
        </row>
        <row r="27">
          <cell r="A27" t="str">
            <v>018</v>
          </cell>
          <cell r="B27" t="str">
            <v>ATENCIÓN PREVENTIVA Y COMPENSATORIA</v>
          </cell>
        </row>
        <row r="28">
          <cell r="A28" t="str">
            <v>019</v>
          </cell>
          <cell r="B28" t="str">
            <v xml:space="preserve"> EDUCACIÓN SECUNDARIA</v>
          </cell>
        </row>
        <row r="29">
          <cell r="A29" t="str">
            <v>021</v>
          </cell>
          <cell r="B29" t="str">
            <v>EDUCACIÓN MIGRANTE BINACIONAL</v>
          </cell>
        </row>
        <row r="30">
          <cell r="A30" t="str">
            <v>022</v>
          </cell>
          <cell r="B30" t="str">
            <v>CARRERA MAGISTERIAL</v>
          </cell>
        </row>
        <row r="31">
          <cell r="A31" t="str">
            <v>023</v>
          </cell>
          <cell r="B31" t="str">
            <v>BECAS PARA EDUCACIÓN BÁSICA</v>
          </cell>
        </row>
        <row r="32">
          <cell r="A32" t="str">
            <v>024</v>
          </cell>
          <cell r="B32" t="str">
            <v>INTERNADOS EN EDUCACIÓN PRIMARIA</v>
          </cell>
        </row>
        <row r="33">
          <cell r="A33" t="str">
            <v>025</v>
          </cell>
          <cell r="B33" t="str">
            <v>EDUCACIÓN NORMAL</v>
          </cell>
        </row>
        <row r="34">
          <cell r="A34" t="str">
            <v>026</v>
          </cell>
          <cell r="B34" t="str">
            <v>EDUCACIÓN SUPERIOR PEDAGÓGICA ( UPN )</v>
          </cell>
        </row>
        <row r="35">
          <cell r="A35" t="str">
            <v>027</v>
          </cell>
          <cell r="B35" t="str">
            <v>BECAS PARA EDUCACIÓN NORMAL</v>
          </cell>
        </row>
        <row r="36">
          <cell r="A36" t="str">
            <v>030</v>
          </cell>
          <cell r="B36" t="str">
            <v>EDUCACIÓN PARA ADULTOS</v>
          </cell>
        </row>
        <row r="37">
          <cell r="A37" t="str">
            <v>032</v>
          </cell>
          <cell r="B37" t="str">
            <v>INTERVENCIÓN PSICOPEDAGÓGICA EN ESCUELAS DE EDUCACIÓN BÁSICA</v>
          </cell>
        </row>
        <row r="38">
          <cell r="A38" t="str">
            <v>033</v>
          </cell>
          <cell r="B38" t="str">
            <v>EDUCACIÓN ESPECIAL</v>
          </cell>
        </row>
        <row r="39">
          <cell r="A39" t="str">
            <v>034</v>
          </cell>
          <cell r="B39" t="str">
            <v>SISTEMA DE INSCRIPCIONES EN LA EDUCACIÓN BÁSICA</v>
          </cell>
        </row>
        <row r="40">
          <cell r="A40" t="str">
            <v>035</v>
          </cell>
          <cell r="B40" t="str">
            <v>INTEGRACIÓN DEL SISTEMA DE ESTADÍSTICAS CONTINUAS</v>
          </cell>
        </row>
        <row r="41">
          <cell r="A41" t="str">
            <v>037</v>
          </cell>
          <cell r="B41" t="str">
            <v>EQUIPAMIENTO ESCOLAR PARA LA EDUCACIÓN BÁSICA</v>
          </cell>
        </row>
        <row r="42">
          <cell r="A42" t="str">
            <v>038</v>
          </cell>
          <cell r="B42" t="str">
            <v>MANTENIMIENTO DE INMUEBLES ESCOLARES</v>
          </cell>
        </row>
        <row r="43">
          <cell r="A43" t="str">
            <v>042</v>
          </cell>
          <cell r="B43" t="str">
            <v>PROMOCIÓN DE LA SALUD, SEGURIDAD E HIGIENE ESCOLAR</v>
          </cell>
        </row>
        <row r="44">
          <cell r="A44" t="str">
            <v>044</v>
          </cell>
          <cell r="B44" t="str">
            <v>EDUCACIÓN FÍSICA Y DEPORTIVA EN LA EDUCACIÓN BÁSICA</v>
          </cell>
        </row>
        <row r="45">
          <cell r="A45" t="str">
            <v>046</v>
          </cell>
          <cell r="B45" t="str">
            <v>CAPACITACIÓN Y DESARROLLO DEL MAGISTERIO</v>
          </cell>
        </row>
        <row r="46">
          <cell r="A46" t="str">
            <v>047</v>
          </cell>
          <cell r="B46" t="str">
            <v>MODERNIZACIÓN Y ACTUALIZACIÓN DE SISTEMAS DE INFORMACIÓN</v>
          </cell>
        </row>
        <row r="47">
          <cell r="A47" t="str">
            <v>049</v>
          </cell>
          <cell r="B47" t="str">
            <v>ADMINISTRACIÓN CENTRAL DE LA SECRETARÍA DE EDUCACIÓN</v>
          </cell>
        </row>
      </sheetData>
      <sheetData sheetId="6">
        <row r="8">
          <cell r="A8" t="str">
            <v>00399</v>
          </cell>
        </row>
      </sheetData>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R"/>
    </sheetNames>
    <sheetDataSet>
      <sheetData sheetId="0">
        <row r="9">
          <cell r="A9">
            <v>200</v>
          </cell>
          <cell r="C9" t="str">
            <v>COORDINACION GENERAL DEL SUBSISTEMA INTEGRADO</v>
          </cell>
        </row>
        <row r="10">
          <cell r="A10">
            <v>210</v>
          </cell>
          <cell r="C10" t="str">
            <v>COORDINACION DE PLANEACION EDUCATIVA</v>
          </cell>
        </row>
        <row r="11">
          <cell r="A11">
            <v>220</v>
          </cell>
          <cell r="C11" t="str">
            <v>COORDINACION DE EDUCACION BASICA</v>
          </cell>
        </row>
        <row r="12">
          <cell r="A12">
            <v>230</v>
          </cell>
          <cell r="C12" t="str">
            <v>COORDINACION DE FORMACION Y ACT. DE DOCENTES</v>
          </cell>
        </row>
        <row r="13">
          <cell r="A13">
            <v>240</v>
          </cell>
          <cell r="C13" t="str">
            <v>COORDINACION DE EDUCACION EXTRAESCOLAR</v>
          </cell>
        </row>
        <row r="14">
          <cell r="A14">
            <v>250</v>
          </cell>
          <cell r="C14" t="str">
            <v>COORDINACION DE SERVICIOS REGIONALES</v>
          </cell>
        </row>
        <row r="15">
          <cell r="A15">
            <v>260</v>
          </cell>
          <cell r="C15" t="str">
            <v>COORDINACION ADMINISTRATIVA</v>
          </cell>
        </row>
        <row r="16">
          <cell r="A16">
            <v>270</v>
          </cell>
          <cell r="C16" t="str">
            <v>COORDINACION DE DESARROLLO DE RECURSOS HUMANOS Y TEC.</v>
          </cell>
        </row>
        <row r="17">
          <cell r="A17">
            <v>280</v>
          </cell>
          <cell r="C17" t="str">
            <v>DIRECCION GENERAL DE SERV. JURIDICOS</v>
          </cell>
        </row>
        <row r="18">
          <cell r="A18">
            <v>211</v>
          </cell>
          <cell r="C18" t="str">
            <v>DIRECCION DE ESTADISTICA</v>
          </cell>
        </row>
        <row r="19">
          <cell r="A19">
            <v>212</v>
          </cell>
          <cell r="C19" t="str">
            <v>DIRECCION DE PROGRAMACION Y PRESUPUESTO</v>
          </cell>
        </row>
        <row r="20">
          <cell r="A20">
            <v>213</v>
          </cell>
          <cell r="C20" t="str">
            <v>DIRECCION DE REGISTRO Y CERTIFICACION</v>
          </cell>
        </row>
        <row r="21">
          <cell r="A21">
            <v>214</v>
          </cell>
          <cell r="C21" t="str">
            <v>DIRECCION DE ANALISIS Y EVALUACION</v>
          </cell>
        </row>
        <row r="22">
          <cell r="A22">
            <v>221</v>
          </cell>
          <cell r="C22" t="str">
            <v>DIRECCION DE EDUCACIÓN INICIAL</v>
          </cell>
        </row>
        <row r="23">
          <cell r="A23">
            <v>222</v>
          </cell>
          <cell r="C23" t="str">
            <v>DIRECCION DE EDUCACION PREESCOLAR</v>
          </cell>
        </row>
        <row r="24">
          <cell r="A24">
            <v>223</v>
          </cell>
          <cell r="C24" t="str">
            <v>DIRECCION DE EDUCACION PRIMARIA</v>
          </cell>
        </row>
        <row r="25">
          <cell r="A25">
            <v>224</v>
          </cell>
          <cell r="C25" t="str">
            <v>DIRECCION DE SECUNDARIAS GENERALES</v>
          </cell>
        </row>
        <row r="26">
          <cell r="A26">
            <v>225</v>
          </cell>
          <cell r="C26" t="str">
            <v>DIRECCION DE SECUNDARIAS TECNICAS</v>
          </cell>
        </row>
        <row r="27">
          <cell r="A27">
            <v>226</v>
          </cell>
          <cell r="C27" t="str">
            <v>DIRECCION DE TELESECUNDARIAS</v>
          </cell>
        </row>
        <row r="28">
          <cell r="A28">
            <v>227</v>
          </cell>
          <cell r="C28" t="str">
            <v>DIRECCION DE EDUCACION ESPECIAL</v>
          </cell>
        </row>
        <row r="29">
          <cell r="A29">
            <v>228</v>
          </cell>
          <cell r="C29" t="str">
            <v>DIRECCION DE EDUCACION INDIGENA</v>
          </cell>
        </row>
        <row r="30">
          <cell r="A30">
            <v>229</v>
          </cell>
          <cell r="C30" t="str">
            <v>DIRECCION DE EDUCACION FISICA</v>
          </cell>
        </row>
        <row r="31">
          <cell r="A31">
            <v>231</v>
          </cell>
          <cell r="C31" t="str">
            <v>DIRECCION DE EDUC. MEDIA SUPERIOR</v>
          </cell>
        </row>
        <row r="32">
          <cell r="A32">
            <v>232</v>
          </cell>
          <cell r="C32" t="str">
            <v>DIRECCION DE EDUCACION NORMAL</v>
          </cell>
        </row>
        <row r="33">
          <cell r="A33">
            <v>233</v>
          </cell>
          <cell r="C33" t="str">
            <v>DIRECCION DE ACTUALIZACION Y SUP. MAGISTERIAL</v>
          </cell>
        </row>
        <row r="34">
          <cell r="A34">
            <v>234</v>
          </cell>
          <cell r="C34" t="str">
            <v>DIRECCION ADMINISTRATIVA DE LA U.P.N.</v>
          </cell>
        </row>
        <row r="35">
          <cell r="A35">
            <v>241</v>
          </cell>
          <cell r="C35" t="str">
            <v>DIRECCION DE ATENCION A PADRES DE FAMILIA</v>
          </cell>
        </row>
        <row r="36">
          <cell r="A36">
            <v>242</v>
          </cell>
          <cell r="C36" t="str">
            <v>DIRECCION DE EDUC. PARA LA HIGIENE</v>
          </cell>
        </row>
        <row r="37">
          <cell r="A37">
            <v>243</v>
          </cell>
          <cell r="C37" t="str">
            <v>DIRECCION DE PROYECTOS ESPECIALES</v>
          </cell>
        </row>
        <row r="38">
          <cell r="A38">
            <v>261</v>
          </cell>
          <cell r="C38" t="str">
            <v>COORDINACION DE CARRERA MAGISTERIAL</v>
          </cell>
        </row>
        <row r="39">
          <cell r="A39">
            <v>262</v>
          </cell>
          <cell r="C39" t="str">
            <v>DIRECCION DE PERSONAL Y RELACIONES LABORALES</v>
          </cell>
        </row>
        <row r="40">
          <cell r="A40">
            <v>263</v>
          </cell>
          <cell r="C40" t="str">
            <v>DIRECCION DE RECURSOS MATERIALES</v>
          </cell>
        </row>
        <row r="41">
          <cell r="A41">
            <v>264</v>
          </cell>
          <cell r="C41" t="str">
            <v>DIRECCION DE RECURSOS FINANCIEROS</v>
          </cell>
        </row>
        <row r="42">
          <cell r="A42">
            <v>265</v>
          </cell>
          <cell r="C42" t="str">
            <v>DIRECCION DE INFORMATICA</v>
          </cell>
        </row>
        <row r="43">
          <cell r="A43">
            <v>263</v>
          </cell>
          <cell r="C43" t="str">
            <v>CARRERA MAGISTERIAL</v>
          </cell>
        </row>
        <row r="44">
          <cell r="A44">
            <v>264</v>
          </cell>
          <cell r="C44" t="str">
            <v>DIRECCION DE PERSONAL</v>
          </cell>
        </row>
        <row r="45">
          <cell r="A45">
            <v>265</v>
          </cell>
          <cell r="C45" t="str">
            <v>DIRECCION DE RECURSOS MATERIALES</v>
          </cell>
        </row>
        <row r="46">
          <cell r="A46">
            <v>266</v>
          </cell>
          <cell r="C46" t="str">
            <v>DIRECCION DE RECURSOS FINANCIEROS</v>
          </cell>
        </row>
        <row r="47">
          <cell r="A47">
            <v>267</v>
          </cell>
          <cell r="C47" t="str">
            <v>DIRECCION DE INFORMATICA</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F-01"/>
    </sheetNames>
    <sheetDataSet>
      <sheetData sheetId="0">
        <row r="18">
          <cell r="F18" t="str">
            <v>001</v>
          </cell>
          <cell r="K18" t="str">
            <v>ADMINISTRACION CENTRAL</v>
          </cell>
        </row>
        <row r="19">
          <cell r="F19" t="str">
            <v>002</v>
          </cell>
          <cell r="K19" t="str">
            <v>ADMINISTRACION REGIONAL</v>
          </cell>
        </row>
        <row r="20">
          <cell r="F20" t="str">
            <v>003</v>
          </cell>
          <cell r="K20" t="str">
            <v>ADMINISTRACION DE LAS UNIDADES UPN</v>
          </cell>
        </row>
        <row r="21">
          <cell r="F21" t="str">
            <v>004</v>
          </cell>
          <cell r="K21" t="str">
            <v>APOYO A PROGRAMAS EDUATIVOS</v>
          </cell>
        </row>
        <row r="22">
          <cell r="F22" t="str">
            <v>005</v>
          </cell>
          <cell r="K22" t="str">
            <v>REDES DE COMPUTACION INSTITUCIONAL</v>
          </cell>
        </row>
        <row r="23">
          <cell r="F23" t="str">
            <v>006</v>
          </cell>
          <cell r="K23" t="str">
            <v>SISTEMA INTEGRAL DE ADMINISTRACION DE PERSONAL</v>
          </cell>
        </row>
        <row r="24">
          <cell r="F24" t="str">
            <v>007</v>
          </cell>
          <cell r="K24" t="str">
            <v>INSCRIPCIONES EN FEBRERO</v>
          </cell>
        </row>
        <row r="25">
          <cell r="F25" t="str">
            <v>008</v>
          </cell>
          <cell r="K25" t="str">
            <v>HOMOLOGACION</v>
          </cell>
        </row>
        <row r="28">
          <cell r="G28" t="str">
            <v>POLITICA Y PLANEACION ECONOMICA Y SOCIAL</v>
          </cell>
        </row>
        <row r="29">
          <cell r="H29" t="str">
            <v>SOCIAL</v>
          </cell>
        </row>
        <row r="30">
          <cell r="I30" t="str">
            <v>POLITICA Y PLANEAC. DEL DES. DE LA EDUC., CULTURA RECREACION Y DEPORTE</v>
          </cell>
        </row>
        <row r="31">
          <cell r="J31" t="str">
            <v>PLANEACION, PROGRAMACION Y PRESUPUESTACION</v>
          </cell>
        </row>
        <row r="32">
          <cell r="F32" t="str">
            <v>009</v>
          </cell>
          <cell r="K32" t="str">
            <v>MICROPLANEACION</v>
          </cell>
        </row>
        <row r="36">
          <cell r="G36" t="str">
            <v>FOMENTO Y REGULACION</v>
          </cell>
        </row>
        <row r="37">
          <cell r="H37" t="str">
            <v>SOCIAL</v>
          </cell>
        </row>
        <row r="38">
          <cell r="I38" t="str">
            <v>FOMENTO Y REGULACION DE CAPACITACION P/ LOS TRAB.</v>
          </cell>
        </row>
        <row r="39">
          <cell r="J39" t="str">
            <v>CAPACITACION A SERVIDORES PUBLICOS</v>
          </cell>
        </row>
        <row r="40">
          <cell r="F40" t="str">
            <v>010</v>
          </cell>
          <cell r="K40" t="str">
            <v>ACTUALIZACION DEL MAGISTERIO</v>
          </cell>
        </row>
        <row r="44">
          <cell r="I44" t="str">
            <v>FOMENTO Y REGULACION DE LA EDUCACION, CULTURA, DEPORTE Y RECREACION</v>
          </cell>
        </row>
        <row r="45">
          <cell r="J45" t="str">
            <v>FOMENTO, NORMATIVIDAD, CONTROL Y EVALUACION DE LA EDUCACION</v>
          </cell>
        </row>
        <row r="46">
          <cell r="F46" t="str">
            <v>011</v>
          </cell>
          <cell r="K46" t="str">
            <v>SISTEMA ESTATAL DE EVALUACION EDUCATIVA</v>
          </cell>
        </row>
        <row r="48">
          <cell r="G48" t="str">
            <v>DESARROLLO SOCIAL</v>
          </cell>
        </row>
        <row r="49">
          <cell r="H49" t="str">
            <v>SERVICIOS EDUCATIVOS</v>
          </cell>
        </row>
        <row r="50">
          <cell r="I50" t="str">
            <v>EDUCACION BASICA</v>
          </cell>
        </row>
        <row r="51">
          <cell r="J51" t="str">
            <v>EDUCACION PREESCOLAR GENERAL</v>
          </cell>
        </row>
        <row r="52">
          <cell r="F52" t="str">
            <v>012</v>
          </cell>
          <cell r="K52" t="str">
            <v>CENTRO DE AT'N. PREV. EN EDUC. PREESC.</v>
          </cell>
        </row>
        <row r="53">
          <cell r="F53" t="str">
            <v>013</v>
          </cell>
          <cell r="K53" t="str">
            <v>PREESCOLAR GENERAL</v>
          </cell>
        </row>
        <row r="54">
          <cell r="F54" t="str">
            <v>014</v>
          </cell>
          <cell r="K54" t="str">
            <v>DIFUSION DEL PROGRAMA DE EDUCACION PREESCOLAR</v>
          </cell>
        </row>
        <row r="55">
          <cell r="F55" t="str">
            <v>015</v>
          </cell>
          <cell r="K55" t="str">
            <v>SUPERVISION Y ASESORIA EN EDUCACION PREESCOLAR</v>
          </cell>
        </row>
        <row r="56">
          <cell r="J56" t="str">
            <v>EDUCACION PREESCOLAR RURAL</v>
          </cell>
        </row>
        <row r="57">
          <cell r="F57" t="str">
            <v>016</v>
          </cell>
          <cell r="K57" t="str">
            <v>ALTERNATIVAS PARA LA EDUC. PREESC. RURAL</v>
          </cell>
        </row>
        <row r="58">
          <cell r="J58" t="str">
            <v>EDUCACION PREESCOLAR INDIGENA</v>
          </cell>
        </row>
        <row r="59">
          <cell r="F59" t="str">
            <v>017</v>
          </cell>
          <cell r="K59" t="str">
            <v>PREESCOLAR INDIGENA</v>
          </cell>
        </row>
        <row r="60">
          <cell r="J60" t="str">
            <v>EDUCACION PRIMARIA GENERAL</v>
          </cell>
        </row>
        <row r="61">
          <cell r="F61" t="str">
            <v>018</v>
          </cell>
          <cell r="K61" t="str">
            <v>RECONOCIMIENTOS Y ESTIMULOS P/ALUMNOS</v>
          </cell>
        </row>
        <row r="62">
          <cell r="F62" t="str">
            <v>019</v>
          </cell>
          <cell r="K62" t="str">
            <v>SUPERVISION Y ASESORIA EN EDUC. PRIMARIA</v>
          </cell>
        </row>
        <row r="63">
          <cell r="F63" t="str">
            <v>020</v>
          </cell>
          <cell r="K63" t="str">
            <v>P R O N A L E E S   ( PALEM )</v>
          </cell>
        </row>
        <row r="64">
          <cell r="F64" t="str">
            <v>021</v>
          </cell>
          <cell r="K64" t="str">
            <v>RINCONES DE LECTURA</v>
          </cell>
        </row>
        <row r="65">
          <cell r="F65" t="str">
            <v>022</v>
          </cell>
          <cell r="K65" t="str">
            <v>PRIMARIA GENERAL</v>
          </cell>
        </row>
        <row r="66">
          <cell r="F66" t="str">
            <v>023</v>
          </cell>
          <cell r="K66" t="str">
            <v>ATENCION PREVENTIVA Y COMPENSATORIA</v>
          </cell>
        </row>
        <row r="67">
          <cell r="F67" t="str">
            <v>024</v>
          </cell>
          <cell r="K67" t="str">
            <v>CARRERA MAGISTERIAL (ESTATAL)</v>
          </cell>
        </row>
        <row r="68">
          <cell r="J68" t="str">
            <v>EDUCACION PRIMARIA RURAL</v>
          </cell>
        </row>
        <row r="69">
          <cell r="F69" t="str">
            <v>025</v>
          </cell>
          <cell r="K69" t="str">
            <v>ARRAIGO DEL MAESTRO EN EL MEDIO RURAL E INDIGENA</v>
          </cell>
        </row>
        <row r="70">
          <cell r="F70" t="str">
            <v>026</v>
          </cell>
          <cell r="K70" t="str">
            <v>PRIMARIA PARA NIÑOS MIGRANTES</v>
          </cell>
        </row>
        <row r="71">
          <cell r="J71" t="str">
            <v>EDUCACION PRIMARIA INDIGENA</v>
          </cell>
        </row>
        <row r="72">
          <cell r="F72" t="str">
            <v>027</v>
          </cell>
          <cell r="K72" t="str">
            <v>PRIMARIA INDIGENA</v>
          </cell>
        </row>
        <row r="73">
          <cell r="F73" t="str">
            <v>028</v>
          </cell>
          <cell r="K73" t="str">
            <v>SUPERVISION Y ASESORIA EN PRIMARIA INDIGENA</v>
          </cell>
        </row>
        <row r="74">
          <cell r="J74" t="str">
            <v>EDUCACION SECUNDARIA GENERAL</v>
          </cell>
        </row>
        <row r="75">
          <cell r="F75" t="str">
            <v>029</v>
          </cell>
          <cell r="K75" t="str">
            <v>SUPERVISION Y ASES. EN EDUC. SEC. GRAL.</v>
          </cell>
        </row>
        <row r="76">
          <cell r="F76" t="str">
            <v>030</v>
          </cell>
          <cell r="K76" t="str">
            <v>SECUNDARIA GENERAL</v>
          </cell>
        </row>
        <row r="77">
          <cell r="J77" t="str">
            <v>EDUCACION SECUNDARIA TECNICA</v>
          </cell>
        </row>
        <row r="78">
          <cell r="F78" t="str">
            <v>031</v>
          </cell>
          <cell r="K78" t="str">
            <v>SUPERVISION Y ASESORIA EN EDUC. SEC. TEC.</v>
          </cell>
        </row>
        <row r="79">
          <cell r="F79" t="str">
            <v>032</v>
          </cell>
          <cell r="K79" t="str">
            <v>SECUNDARIA TECNICA</v>
          </cell>
        </row>
        <row r="80">
          <cell r="J80" t="str">
            <v>EDUCACION TELESECUNDARIA</v>
          </cell>
        </row>
        <row r="81">
          <cell r="F81" t="str">
            <v>033</v>
          </cell>
          <cell r="K81" t="str">
            <v>SUPERVISION Y ASESORIA EN TELESEC.</v>
          </cell>
        </row>
        <row r="82">
          <cell r="F82" t="str">
            <v>034</v>
          </cell>
          <cell r="K82" t="str">
            <v>TELESECUNDARIA</v>
          </cell>
        </row>
        <row r="83">
          <cell r="J83" t="str">
            <v>EDUCACION FISICA PARA LA EDUCACION BASICA</v>
          </cell>
        </row>
        <row r="84">
          <cell r="F84" t="str">
            <v>035</v>
          </cell>
          <cell r="K84" t="str">
            <v>EDUCACION FISICA EN PREESCOLAR</v>
          </cell>
        </row>
        <row r="85">
          <cell r="F85" t="str">
            <v>036</v>
          </cell>
          <cell r="K85" t="str">
            <v>EDUCACION FISICA EN PRIMARIA</v>
          </cell>
        </row>
        <row r="88">
          <cell r="I88" t="str">
            <v>EDUCACION SUPERIOR</v>
          </cell>
        </row>
        <row r="89">
          <cell r="J89" t="str">
            <v>EDUCACION SUPERIOR PEDAGOGICA</v>
          </cell>
        </row>
        <row r="90">
          <cell r="F90" t="str">
            <v>037</v>
          </cell>
          <cell r="K90" t="str">
            <v>DIFUSION Y EXTENSION UNIVERSITARIA</v>
          </cell>
        </row>
        <row r="91">
          <cell r="F91" t="str">
            <v>038</v>
          </cell>
          <cell r="K91" t="str">
            <v>MEJORAMIENTO DE BIBLIOTECAS</v>
          </cell>
        </row>
        <row r="92">
          <cell r="F92" t="str">
            <v>039</v>
          </cell>
          <cell r="K92" t="str">
            <v>INVESTIGACION DE CIENCIAS DE LA E. UPN</v>
          </cell>
        </row>
        <row r="93">
          <cell r="F93" t="str">
            <v>040</v>
          </cell>
          <cell r="K93" t="str">
            <v>CENTROS DE MAESTROS</v>
          </cell>
        </row>
        <row r="94">
          <cell r="F94" t="str">
            <v>041</v>
          </cell>
          <cell r="K94" t="str">
            <v>CEDERHTEJ</v>
          </cell>
        </row>
        <row r="95">
          <cell r="F95" t="str">
            <v>042</v>
          </cell>
          <cell r="K95" t="str">
            <v>NORMAL EDUACION PREESCOLAR</v>
          </cell>
        </row>
        <row r="96">
          <cell r="F96" t="str">
            <v>043</v>
          </cell>
          <cell r="K96" t="str">
            <v>NORMAL EDUCACION PRIMARIA</v>
          </cell>
        </row>
        <row r="97">
          <cell r="F97" t="str">
            <v>044</v>
          </cell>
          <cell r="K97" t="str">
            <v>NORMAL RURAL</v>
          </cell>
        </row>
        <row r="98">
          <cell r="F98" t="str">
            <v>045</v>
          </cell>
          <cell r="K98" t="str">
            <v>EDUC. SUPERIOR PEDAGOGICA  (UPN)</v>
          </cell>
        </row>
        <row r="99">
          <cell r="F99" t="str">
            <v>046</v>
          </cell>
          <cell r="K99" t="str">
            <v>NORMAL DE  ESPECIALIZACION</v>
          </cell>
        </row>
        <row r="102">
          <cell r="I102" t="str">
            <v>EDUCACION DE POSGRADO</v>
          </cell>
        </row>
        <row r="103">
          <cell r="J103" t="str">
            <v>EDUCACION DE POSGRADO PEDAGOGICO</v>
          </cell>
        </row>
        <row r="104">
          <cell r="F104" t="str">
            <v>047</v>
          </cell>
          <cell r="K104" t="str">
            <v>EDUCACION DE POSGRADO PEDAGOGICO</v>
          </cell>
        </row>
        <row r="107">
          <cell r="I107" t="str">
            <v>EDUCACION EXTRAESCOLAR</v>
          </cell>
        </row>
        <row r="108">
          <cell r="J108" t="str">
            <v>EDUCACION INICIAL</v>
          </cell>
        </row>
        <row r="109">
          <cell r="F109" t="str">
            <v>048</v>
          </cell>
          <cell r="K109" t="str">
            <v>SUPERVISION Y ASESORIA EN EDUCACION INI.</v>
          </cell>
        </row>
        <row r="110">
          <cell r="F110" t="str">
            <v>049</v>
          </cell>
          <cell r="K110" t="str">
            <v>CENTRO DE DESARROLLO INFANTIL</v>
          </cell>
        </row>
        <row r="111">
          <cell r="F111" t="str">
            <v>050</v>
          </cell>
          <cell r="K111" t="str">
            <v>ORIENTACION A PADRES DE FAMILIA</v>
          </cell>
        </row>
        <row r="112">
          <cell r="F112" t="str">
            <v>051</v>
          </cell>
          <cell r="K112" t="str">
            <v>DIFUSION DE PROGRAMA DE EDUCACION INICIAL</v>
          </cell>
        </row>
        <row r="113">
          <cell r="F113" t="str">
            <v>052</v>
          </cell>
          <cell r="K113" t="str">
            <v>ORIENTACION A PADRES DE FAMILIA INDIGENA</v>
          </cell>
        </row>
        <row r="116">
          <cell r="J116" t="str">
            <v>EDUCACION ESPECIAL</v>
          </cell>
        </row>
        <row r="117">
          <cell r="F117" t="str">
            <v>053</v>
          </cell>
          <cell r="K117" t="str">
            <v>EDUCACION ESPECIAL EN ZONAS RURALES</v>
          </cell>
        </row>
        <row r="118">
          <cell r="F118" t="str">
            <v>054</v>
          </cell>
          <cell r="K118" t="str">
            <v>CENTROS ORIENT. EVALUAC. Y CANALIZAC.</v>
          </cell>
        </row>
        <row r="119">
          <cell r="F119" t="str">
            <v>055</v>
          </cell>
          <cell r="K119" t="str">
            <v>INVESTIG. Y ACTUA. DE PNAL. EN EDUC. ESP.</v>
          </cell>
        </row>
        <row r="120">
          <cell r="F120" t="str">
            <v>056</v>
          </cell>
          <cell r="K120" t="str">
            <v>ESCUELA DE EDUCACION ESPECIAL</v>
          </cell>
        </row>
        <row r="121">
          <cell r="F121" t="str">
            <v>057</v>
          </cell>
          <cell r="K121" t="str">
            <v>CENTROS PSICOPEDAGOGICOS</v>
          </cell>
        </row>
        <row r="122">
          <cell r="F122" t="str">
            <v>058</v>
          </cell>
          <cell r="K122" t="str">
            <v>UNIDAD DE GRUPOS INTEGRADOS</v>
          </cell>
        </row>
        <row r="123">
          <cell r="F123" t="str">
            <v>059</v>
          </cell>
          <cell r="K123" t="str">
            <v>CENTROS DE CAPACITACION EDUC. ESP.</v>
          </cell>
        </row>
        <row r="124">
          <cell r="F124" t="str">
            <v>060</v>
          </cell>
          <cell r="K124" t="str">
            <v>ATENCION A NIÑOS Y JOV. CON CAP. SOBRES.</v>
          </cell>
        </row>
        <row r="125">
          <cell r="F125" t="str">
            <v>061</v>
          </cell>
          <cell r="K125" t="str">
            <v>ATENCION A NIÑOS Y JOVENES AUTISTAS</v>
          </cell>
        </row>
        <row r="126">
          <cell r="F126" t="str">
            <v>062</v>
          </cell>
          <cell r="K126" t="str">
            <v>DIFUSION DE PROGRAMA DE EDUCACION ESPECIAL</v>
          </cell>
        </row>
        <row r="129">
          <cell r="I129" t="str">
            <v>EDUCACION PARA ADULTOS</v>
          </cell>
        </row>
        <row r="130">
          <cell r="J130" t="str">
            <v>EDUCACION PRIMARIA</v>
          </cell>
        </row>
        <row r="131">
          <cell r="F131" t="str">
            <v>063</v>
          </cell>
          <cell r="K131" t="str">
            <v>CENTROS EDUCACION BASICA PARA ADULTOS</v>
          </cell>
        </row>
        <row r="132">
          <cell r="J132" t="str">
            <v>EDUCACION SECUNDARIA</v>
          </cell>
        </row>
        <row r="133">
          <cell r="F133" t="str">
            <v>064</v>
          </cell>
          <cell r="K133" t="str">
            <v>SECUNDARIA PARA TRABAJADORES</v>
          </cell>
        </row>
        <row r="134">
          <cell r="J134" t="str">
            <v>CAPACITACION PARA EL TRABAJO</v>
          </cell>
        </row>
        <row r="135">
          <cell r="F135" t="str">
            <v>065</v>
          </cell>
          <cell r="K135" t="str">
            <v>MISIONES CULTURALES</v>
          </cell>
        </row>
        <row r="138">
          <cell r="I138" t="str">
            <v>APOYO A LA EDUCACION</v>
          </cell>
        </row>
        <row r="139">
          <cell r="J139" t="str">
            <v>BECAS E INTERCAMBIO EDUCATIVO</v>
          </cell>
        </row>
        <row r="140">
          <cell r="F140" t="str">
            <v>066</v>
          </cell>
          <cell r="K140" t="str">
            <v>BECAS PARA PRIMARIA</v>
          </cell>
        </row>
        <row r="141">
          <cell r="F141" t="str">
            <v>067</v>
          </cell>
          <cell r="K141" t="str">
            <v>BECAS PARA SECUNDARIA GENERAL</v>
          </cell>
        </row>
        <row r="142">
          <cell r="F142" t="str">
            <v>068</v>
          </cell>
          <cell r="K142" t="str">
            <v>BECAS PARA SECUNDARIA TECNICA</v>
          </cell>
        </row>
        <row r="143">
          <cell r="F143" t="str">
            <v>069</v>
          </cell>
          <cell r="K143" t="str">
            <v>BECAS PARA NORMAL EXPERIMENTAL</v>
          </cell>
        </row>
        <row r="144">
          <cell r="F144" t="str">
            <v>070</v>
          </cell>
          <cell r="K144" t="str">
            <v>BECAS EN CENTROS REG. DE EDUC. NORM.</v>
          </cell>
        </row>
        <row r="145">
          <cell r="J145" t="str">
            <v>PRODUCCION Y DISTRIBUCION DE MATERIAL DIDACTICO</v>
          </cell>
        </row>
        <row r="146">
          <cell r="F146" t="str">
            <v>071</v>
          </cell>
          <cell r="K146" t="str">
            <v>APOYO TENC.-PEDAG. A LA EDUC. BASICA</v>
          </cell>
        </row>
        <row r="147">
          <cell r="F147" t="str">
            <v>072</v>
          </cell>
          <cell r="K147" t="str">
            <v>DISTRIBUCION DE LIBROS DE TEXTO GRATUITOS</v>
          </cell>
        </row>
        <row r="148">
          <cell r="J148" t="str">
            <v>SERVICIOS ASISTENCIALES</v>
          </cell>
        </row>
        <row r="149">
          <cell r="F149" t="str">
            <v>073</v>
          </cell>
          <cell r="K149" t="str">
            <v>INTERNADOS EN EDUCACION PRIMARIA</v>
          </cell>
        </row>
        <row r="151">
          <cell r="J151" t="str">
            <v>APORTACION PARA LA EDUCACION BASICA EN LOS ESTADOS</v>
          </cell>
        </row>
        <row r="152">
          <cell r="F152" t="str">
            <v>074</v>
          </cell>
          <cell r="K152" t="str">
            <v>PROGRAMA DE APOYO A LA EDUCACION BASICA</v>
          </cell>
        </row>
        <row r="153">
          <cell r="H153" t="str">
            <v>SERVICIOS CULTURALES, RECREACION Y DEPORTE</v>
          </cell>
        </row>
        <row r="154">
          <cell r="I154" t="str">
            <v>DIFUSION CULTURAL</v>
          </cell>
        </row>
        <row r="155">
          <cell r="J155" t="str">
            <v>PROMOCION DE ACTIVIDADES EDUCATIVAS Y CULTURALES</v>
          </cell>
        </row>
        <row r="156">
          <cell r="F156" t="str">
            <v>075</v>
          </cell>
          <cell r="K156" t="str">
            <v xml:space="preserve">AT'N. A LAS ASOCIACIONES DE PADRES DE F. </v>
          </cell>
        </row>
        <row r="157">
          <cell r="F157" t="str">
            <v>076</v>
          </cell>
          <cell r="K157" t="str">
            <v>EN LA COMUNIDAD ENCUENTROS (ENLACE)</v>
          </cell>
        </row>
        <row r="158">
          <cell r="F158" t="str">
            <v>077</v>
          </cell>
          <cell r="K158" t="str">
            <v>EDUCACION PARA LA HIGIENE</v>
          </cell>
        </row>
        <row r="161">
          <cell r="G161" t="str">
            <v>INFRAESTRUCTURA</v>
          </cell>
        </row>
        <row r="162">
          <cell r="H162" t="str">
            <v>EDUCACION, CULTURA Y DEPORTE</v>
          </cell>
        </row>
        <row r="163">
          <cell r="I163" t="str">
            <v>AMPL. Y MEJORAMIENTO DE LA PLANTA FISICA PARA LA EDUC. Y CAPACITACION</v>
          </cell>
        </row>
        <row r="164">
          <cell r="J164" t="str">
            <v>EDUCACION PREESCOLAR</v>
          </cell>
        </row>
        <row r="165">
          <cell r="F165" t="str">
            <v>078</v>
          </cell>
          <cell r="K165" t="str">
            <v>EQUIPAMIENTO ESCOLAR PARA EDUCACION BASICA</v>
          </cell>
        </row>
        <row r="166">
          <cell r="J166" t="str">
            <v>CONSERVACION Y MANTENIMIENTO</v>
          </cell>
        </row>
        <row r="167">
          <cell r="F167" t="str">
            <v>079</v>
          </cell>
          <cell r="K167" t="str">
            <v>MANTENIMIENTO PREVENTIVO</v>
          </cell>
        </row>
        <row r="168">
          <cell r="F168" t="str">
            <v>080</v>
          </cell>
          <cell r="K168" t="str">
            <v>AUTOEQUIP. Y MTTO. DE PLANTELES ESC.</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2DC2C-C251-4D20-8B53-6836B151B4B8}">
  <sheetPr>
    <pageSetUpPr fitToPage="1"/>
  </sheetPr>
  <dimension ref="B1:S120"/>
  <sheetViews>
    <sheetView zoomScale="85" zoomScaleNormal="85" workbookViewId="0">
      <selection activeCell="I109" sqref="I109"/>
    </sheetView>
  </sheetViews>
  <sheetFormatPr baseColWidth="10" defaultColWidth="15.85546875" defaultRowHeight="15" x14ac:dyDescent="0.25"/>
  <cols>
    <col min="1" max="1" width="5.7109375" style="38" customWidth="1"/>
    <col min="2" max="2" width="15.85546875" style="38"/>
    <col min="3" max="3" width="63.5703125" style="59" customWidth="1"/>
    <col min="4" max="4" width="22" style="70" customWidth="1"/>
    <col min="5" max="5" width="23.7109375" style="38" customWidth="1"/>
    <col min="6" max="6" width="24.5703125" style="38" customWidth="1"/>
    <col min="7" max="7" width="21.85546875" style="38" customWidth="1"/>
    <col min="8" max="8" width="22.85546875" style="38" customWidth="1"/>
    <col min="9" max="9" width="22.5703125" style="38" customWidth="1"/>
    <col min="10" max="10" width="21.42578125" style="38" customWidth="1"/>
    <col min="11" max="12" width="19.5703125" style="38" hidden="1" customWidth="1"/>
    <col min="13" max="13" width="27.140625" style="38" customWidth="1"/>
    <col min="14" max="14" width="17.28515625" style="38" customWidth="1"/>
    <col min="15" max="15" width="16.7109375" style="38" bestFit="1" customWidth="1"/>
    <col min="16" max="16384" width="15.85546875" style="38"/>
  </cols>
  <sheetData>
    <row r="1" spans="2:19" ht="99" customHeight="1" x14ac:dyDescent="0.25">
      <c r="B1" s="1"/>
      <c r="C1" s="52"/>
      <c r="D1" s="71"/>
      <c r="E1" s="39"/>
      <c r="F1" s="39"/>
      <c r="G1" s="39"/>
      <c r="H1" s="39"/>
      <c r="I1" s="39"/>
      <c r="J1" s="39"/>
      <c r="K1" s="39"/>
      <c r="L1" s="39"/>
      <c r="M1" s="39"/>
      <c r="N1"/>
      <c r="O1"/>
      <c r="P1"/>
      <c r="Q1"/>
      <c r="R1"/>
      <c r="S1"/>
    </row>
    <row r="2" spans="2:19" x14ac:dyDescent="0.25">
      <c r="B2" s="1"/>
      <c r="C2" s="52"/>
      <c r="D2" s="71"/>
      <c r="E2" s="2"/>
      <c r="F2" s="2"/>
      <c r="G2" s="2"/>
      <c r="H2" s="2"/>
      <c r="I2" s="2"/>
      <c r="J2" s="2"/>
      <c r="K2" s="2"/>
      <c r="L2" s="2"/>
      <c r="M2" s="2"/>
      <c r="N2"/>
      <c r="O2"/>
      <c r="P2"/>
      <c r="Q2"/>
      <c r="R2"/>
      <c r="S2"/>
    </row>
    <row r="3" spans="2:19" ht="19.5" x14ac:dyDescent="0.3">
      <c r="B3" s="3" t="s">
        <v>0</v>
      </c>
      <c r="C3" s="60"/>
      <c r="D3" s="72"/>
      <c r="E3" s="7"/>
      <c r="F3" s="7"/>
      <c r="G3" s="7"/>
      <c r="H3" s="7"/>
      <c r="I3" s="7"/>
      <c r="J3" s="7"/>
      <c r="K3" s="7"/>
      <c r="L3" s="7"/>
      <c r="M3" s="6"/>
      <c r="N3"/>
      <c r="O3"/>
      <c r="P3"/>
      <c r="Q3"/>
      <c r="R3"/>
      <c r="S3"/>
    </row>
    <row r="4" spans="2:19" ht="19.5" customHeight="1" x14ac:dyDescent="0.3">
      <c r="B4" s="3" t="s">
        <v>1</v>
      </c>
      <c r="C4" s="60"/>
      <c r="D4" s="72"/>
      <c r="E4" s="7"/>
      <c r="F4" s="7"/>
      <c r="G4" s="7"/>
      <c r="H4" s="7"/>
      <c r="I4" s="7"/>
      <c r="J4" s="7"/>
      <c r="K4" s="7"/>
      <c r="L4" s="7"/>
      <c r="M4" s="6"/>
      <c r="N4"/>
      <c r="O4"/>
      <c r="P4"/>
      <c r="Q4"/>
      <c r="R4"/>
      <c r="S4"/>
    </row>
    <row r="5" spans="2:19" x14ac:dyDescent="0.25">
      <c r="B5" s="4"/>
      <c r="C5" s="60"/>
      <c r="D5" s="72"/>
      <c r="E5" s="7"/>
      <c r="F5" s="7"/>
      <c r="G5" s="7"/>
      <c r="H5" s="7"/>
      <c r="I5" s="7"/>
      <c r="J5" s="7"/>
      <c r="K5" s="7"/>
      <c r="L5" s="7"/>
      <c r="M5" s="6"/>
      <c r="N5"/>
      <c r="O5"/>
      <c r="P5"/>
      <c r="Q5"/>
      <c r="R5"/>
      <c r="S5"/>
    </row>
    <row r="6" spans="2:19" ht="19.5" x14ac:dyDescent="0.3">
      <c r="B6" s="5" t="s">
        <v>2</v>
      </c>
      <c r="C6" s="60"/>
      <c r="D6" s="72"/>
      <c r="E6" s="7"/>
      <c r="F6" s="7"/>
      <c r="G6" s="7"/>
      <c r="H6" s="7"/>
      <c r="I6" s="7"/>
      <c r="J6" s="7"/>
      <c r="K6" s="7"/>
      <c r="L6" s="7"/>
      <c r="M6" s="6"/>
      <c r="N6"/>
      <c r="O6"/>
      <c r="P6"/>
      <c r="Q6"/>
      <c r="R6"/>
      <c r="S6"/>
    </row>
    <row r="7" spans="2:19" ht="20.25" thickBot="1" x14ac:dyDescent="0.35">
      <c r="B7" s="30" t="s">
        <v>169</v>
      </c>
      <c r="C7" s="61"/>
      <c r="D7" s="73"/>
      <c r="E7" s="8"/>
      <c r="F7" s="8"/>
      <c r="G7" s="8"/>
      <c r="H7" s="8"/>
      <c r="I7" s="8"/>
      <c r="J7" s="8"/>
      <c r="K7" s="8"/>
      <c r="L7" s="8"/>
      <c r="M7" s="9"/>
      <c r="N7"/>
      <c r="O7"/>
      <c r="P7"/>
      <c r="Q7"/>
      <c r="R7"/>
      <c r="S7"/>
    </row>
    <row r="8" spans="2:19" ht="19.5" x14ac:dyDescent="0.3">
      <c r="B8" s="29"/>
      <c r="C8" s="62"/>
      <c r="D8" s="74"/>
      <c r="E8" s="31"/>
      <c r="F8" s="31"/>
      <c r="G8" s="31"/>
      <c r="H8" s="31"/>
      <c r="I8" s="31"/>
      <c r="J8" s="31"/>
      <c r="K8" s="31"/>
      <c r="L8" s="31"/>
      <c r="M8" s="32"/>
      <c r="N8"/>
      <c r="O8"/>
      <c r="P8"/>
      <c r="Q8"/>
      <c r="R8"/>
      <c r="S8"/>
    </row>
    <row r="9" spans="2:19" ht="21.75" thickBot="1" x14ac:dyDescent="0.3">
      <c r="B9" s="49"/>
      <c r="C9" s="49"/>
      <c r="D9" s="75"/>
      <c r="E9" s="10"/>
      <c r="F9" s="10"/>
      <c r="G9" s="10"/>
      <c r="H9" s="10"/>
      <c r="I9" s="10"/>
      <c r="J9" s="10"/>
      <c r="K9" s="10"/>
      <c r="L9" s="10"/>
      <c r="N9"/>
      <c r="O9"/>
      <c r="P9"/>
      <c r="Q9"/>
      <c r="R9"/>
      <c r="S9"/>
    </row>
    <row r="10" spans="2:19" ht="15.75" customHeight="1" x14ac:dyDescent="0.25">
      <c r="B10" s="119" t="s">
        <v>170</v>
      </c>
      <c r="C10" s="121" t="s">
        <v>171</v>
      </c>
      <c r="D10" s="123" t="s">
        <v>5</v>
      </c>
      <c r="E10" s="125" t="s">
        <v>6</v>
      </c>
      <c r="F10" s="126"/>
      <c r="G10" s="126"/>
      <c r="H10" s="127"/>
      <c r="I10" s="125" t="s">
        <v>7</v>
      </c>
      <c r="J10" s="128"/>
      <c r="K10" s="114" t="s">
        <v>8</v>
      </c>
      <c r="L10" s="114" t="s">
        <v>9</v>
      </c>
      <c r="M10" s="117" t="s">
        <v>359</v>
      </c>
      <c r="N10"/>
      <c r="O10"/>
      <c r="P10"/>
      <c r="Q10"/>
      <c r="R10"/>
      <c r="S10"/>
    </row>
    <row r="11" spans="2:19" ht="32.25" thickBot="1" x14ac:dyDescent="0.3">
      <c r="B11" s="120"/>
      <c r="C11" s="122"/>
      <c r="D11" s="124"/>
      <c r="E11" s="11" t="s">
        <v>10</v>
      </c>
      <c r="F11" s="12" t="s">
        <v>11</v>
      </c>
      <c r="G11" s="12" t="s">
        <v>12</v>
      </c>
      <c r="H11" s="13" t="s">
        <v>13</v>
      </c>
      <c r="I11" s="12" t="s">
        <v>14</v>
      </c>
      <c r="J11" s="12" t="s">
        <v>13</v>
      </c>
      <c r="K11" s="115"/>
      <c r="L11" s="116"/>
      <c r="M11" s="118"/>
      <c r="N11"/>
      <c r="O11"/>
      <c r="P11"/>
      <c r="Q11"/>
      <c r="R11"/>
      <c r="S11"/>
    </row>
    <row r="12" spans="2:19" x14ac:dyDescent="0.25">
      <c r="B12" s="47">
        <v>1</v>
      </c>
      <c r="C12" s="63" t="s">
        <v>172</v>
      </c>
      <c r="D12" s="83">
        <f t="shared" ref="D12:M12" si="0">SUM(D13:D22)</f>
        <v>420517053.69999999</v>
      </c>
      <c r="E12" s="83">
        <f t="shared" si="0"/>
        <v>0</v>
      </c>
      <c r="F12" s="83">
        <f t="shared" si="0"/>
        <v>0</v>
      </c>
      <c r="G12" s="83">
        <f t="shared" si="0"/>
        <v>0</v>
      </c>
      <c r="H12" s="83">
        <f t="shared" si="0"/>
        <v>0</v>
      </c>
      <c r="I12" s="83">
        <f t="shared" si="0"/>
        <v>0</v>
      </c>
      <c r="J12" s="83">
        <f t="shared" si="0"/>
        <v>0</v>
      </c>
      <c r="K12" s="83">
        <f t="shared" si="0"/>
        <v>0</v>
      </c>
      <c r="L12" s="83">
        <f t="shared" si="0"/>
        <v>0</v>
      </c>
      <c r="M12" s="84">
        <f t="shared" si="0"/>
        <v>420517053.69999999</v>
      </c>
      <c r="N12"/>
      <c r="O12"/>
      <c r="P12"/>
      <c r="Q12"/>
      <c r="R12"/>
      <c r="S12"/>
    </row>
    <row r="13" spans="2:19" x14ac:dyDescent="0.25">
      <c r="B13" s="46" t="s">
        <v>173</v>
      </c>
      <c r="C13" s="64" t="s">
        <v>174</v>
      </c>
      <c r="D13" s="85">
        <v>6900</v>
      </c>
      <c r="E13" s="85">
        <v>0</v>
      </c>
      <c r="F13" s="85">
        <v>0</v>
      </c>
      <c r="G13" s="85">
        <v>0</v>
      </c>
      <c r="H13" s="85">
        <v>0</v>
      </c>
      <c r="I13" s="85">
        <v>0</v>
      </c>
      <c r="J13" s="85">
        <v>0</v>
      </c>
      <c r="K13" s="85">
        <v>0</v>
      </c>
      <c r="L13" s="85">
        <v>0</v>
      </c>
      <c r="M13" s="86">
        <f>D13+E13+F13+G13+H13+I13+J13+K13+L13</f>
        <v>6900</v>
      </c>
      <c r="N13"/>
      <c r="O13"/>
      <c r="P13"/>
      <c r="Q13"/>
      <c r="R13"/>
      <c r="S13"/>
    </row>
    <row r="14" spans="2:19" x14ac:dyDescent="0.25">
      <c r="B14" s="46" t="s">
        <v>175</v>
      </c>
      <c r="C14" s="64" t="s">
        <v>176</v>
      </c>
      <c r="D14" s="85">
        <v>0</v>
      </c>
      <c r="E14" s="85">
        <v>0</v>
      </c>
      <c r="F14" s="85">
        <v>0</v>
      </c>
      <c r="G14" s="85">
        <v>0</v>
      </c>
      <c r="H14" s="85">
        <v>0</v>
      </c>
      <c r="I14" s="85">
        <v>0</v>
      </c>
      <c r="J14" s="85">
        <v>0</v>
      </c>
      <c r="K14" s="85">
        <v>0</v>
      </c>
      <c r="L14" s="85">
        <v>0</v>
      </c>
      <c r="M14" s="86">
        <f t="shared" ref="M14:M22" si="1">D14+E14+F14+G14+H14+I14+J14+K14+L14</f>
        <v>0</v>
      </c>
      <c r="N14"/>
      <c r="O14"/>
      <c r="P14"/>
      <c r="Q14"/>
      <c r="R14"/>
      <c r="S14"/>
    </row>
    <row r="15" spans="2:19" x14ac:dyDescent="0.25">
      <c r="B15" s="46" t="s">
        <v>177</v>
      </c>
      <c r="C15" s="64" t="s">
        <v>178</v>
      </c>
      <c r="D15" s="85">
        <v>14945.000000000002</v>
      </c>
      <c r="E15" s="85">
        <v>0</v>
      </c>
      <c r="F15" s="85">
        <v>0</v>
      </c>
      <c r="G15" s="85">
        <v>0</v>
      </c>
      <c r="H15" s="85">
        <v>0</v>
      </c>
      <c r="I15" s="85">
        <v>0</v>
      </c>
      <c r="J15" s="85">
        <v>0</v>
      </c>
      <c r="K15" s="85">
        <v>0</v>
      </c>
      <c r="L15" s="85">
        <v>0</v>
      </c>
      <c r="M15" s="86">
        <f t="shared" si="1"/>
        <v>14945.000000000002</v>
      </c>
      <c r="N15"/>
      <c r="O15"/>
      <c r="P15"/>
      <c r="Q15"/>
      <c r="R15"/>
      <c r="S15"/>
    </row>
    <row r="16" spans="2:19" x14ac:dyDescent="0.25">
      <c r="B16" s="46" t="s">
        <v>179</v>
      </c>
      <c r="C16" s="64" t="s">
        <v>180</v>
      </c>
      <c r="D16" s="85">
        <v>13086210.369999999</v>
      </c>
      <c r="E16" s="85">
        <v>0</v>
      </c>
      <c r="F16" s="85">
        <v>0</v>
      </c>
      <c r="G16" s="85">
        <v>0</v>
      </c>
      <c r="H16" s="85">
        <v>0</v>
      </c>
      <c r="I16" s="85">
        <v>0</v>
      </c>
      <c r="J16" s="85">
        <v>0</v>
      </c>
      <c r="K16" s="85">
        <v>0</v>
      </c>
      <c r="L16" s="85">
        <v>0</v>
      </c>
      <c r="M16" s="86">
        <f t="shared" si="1"/>
        <v>13086210.369999999</v>
      </c>
      <c r="N16"/>
      <c r="O16"/>
      <c r="P16"/>
      <c r="Q16"/>
      <c r="R16"/>
      <c r="S16"/>
    </row>
    <row r="17" spans="2:19" x14ac:dyDescent="0.25">
      <c r="B17" s="46" t="s">
        <v>181</v>
      </c>
      <c r="C17" s="64" t="s">
        <v>182</v>
      </c>
      <c r="D17" s="85">
        <v>220176670.88</v>
      </c>
      <c r="E17" s="85">
        <v>0</v>
      </c>
      <c r="F17" s="85">
        <v>0</v>
      </c>
      <c r="G17" s="85">
        <v>0</v>
      </c>
      <c r="H17" s="85">
        <v>0</v>
      </c>
      <c r="I17" s="85">
        <v>0</v>
      </c>
      <c r="J17" s="85">
        <v>0</v>
      </c>
      <c r="K17" s="85">
        <v>0</v>
      </c>
      <c r="L17" s="85">
        <v>0</v>
      </c>
      <c r="M17" s="86">
        <f t="shared" si="1"/>
        <v>220176670.88</v>
      </c>
      <c r="N17"/>
      <c r="O17"/>
      <c r="P17"/>
      <c r="Q17"/>
      <c r="R17"/>
      <c r="S17"/>
    </row>
    <row r="18" spans="2:19" x14ac:dyDescent="0.25">
      <c r="B18" s="46" t="s">
        <v>183</v>
      </c>
      <c r="C18" s="64" t="s">
        <v>184</v>
      </c>
      <c r="D18" s="85">
        <v>163018257.06999999</v>
      </c>
      <c r="E18" s="85">
        <v>0</v>
      </c>
      <c r="F18" s="85">
        <v>0</v>
      </c>
      <c r="G18" s="85">
        <v>0</v>
      </c>
      <c r="H18" s="85">
        <v>0</v>
      </c>
      <c r="I18" s="85">
        <v>0</v>
      </c>
      <c r="J18" s="85">
        <v>0</v>
      </c>
      <c r="K18" s="85">
        <v>0</v>
      </c>
      <c r="L18" s="85">
        <v>0</v>
      </c>
      <c r="M18" s="86">
        <f t="shared" si="1"/>
        <v>163018257.06999999</v>
      </c>
      <c r="N18"/>
      <c r="O18"/>
      <c r="P18"/>
      <c r="Q18"/>
      <c r="R18"/>
      <c r="S18"/>
    </row>
    <row r="19" spans="2:19" x14ac:dyDescent="0.25">
      <c r="B19" s="46" t="s">
        <v>185</v>
      </c>
      <c r="C19" s="64" t="s">
        <v>186</v>
      </c>
      <c r="D19" s="85">
        <v>9549755.6699999999</v>
      </c>
      <c r="E19" s="85">
        <v>0</v>
      </c>
      <c r="F19" s="85">
        <v>0</v>
      </c>
      <c r="G19" s="85">
        <v>0</v>
      </c>
      <c r="H19" s="85">
        <v>0</v>
      </c>
      <c r="I19" s="85">
        <v>0</v>
      </c>
      <c r="J19" s="85">
        <v>0</v>
      </c>
      <c r="K19" s="85">
        <v>0</v>
      </c>
      <c r="L19" s="85">
        <v>0</v>
      </c>
      <c r="M19" s="86">
        <f t="shared" si="1"/>
        <v>9549755.6699999999</v>
      </c>
      <c r="N19"/>
      <c r="O19"/>
      <c r="P19"/>
      <c r="Q19"/>
      <c r="R19"/>
      <c r="S19"/>
    </row>
    <row r="20" spans="2:19" x14ac:dyDescent="0.25">
      <c r="B20" s="46" t="s">
        <v>187</v>
      </c>
      <c r="C20" s="64" t="s">
        <v>188</v>
      </c>
      <c r="D20" s="85">
        <v>7920668.4000000004</v>
      </c>
      <c r="E20" s="85">
        <v>0</v>
      </c>
      <c r="F20" s="85">
        <v>0</v>
      </c>
      <c r="G20" s="85">
        <v>0</v>
      </c>
      <c r="H20" s="85">
        <v>0</v>
      </c>
      <c r="I20" s="85">
        <v>0</v>
      </c>
      <c r="J20" s="85">
        <v>0</v>
      </c>
      <c r="K20" s="85">
        <v>0</v>
      </c>
      <c r="L20" s="85">
        <v>0</v>
      </c>
      <c r="M20" s="86">
        <f t="shared" si="1"/>
        <v>7920668.4000000004</v>
      </c>
      <c r="N20"/>
      <c r="O20"/>
      <c r="P20"/>
      <c r="Q20"/>
      <c r="R20"/>
      <c r="S20"/>
    </row>
    <row r="21" spans="2:19" x14ac:dyDescent="0.25">
      <c r="B21" s="46" t="s">
        <v>189</v>
      </c>
      <c r="C21" s="64" t="s">
        <v>190</v>
      </c>
      <c r="D21" s="85">
        <v>1634905.1500000001</v>
      </c>
      <c r="E21" s="85">
        <v>0</v>
      </c>
      <c r="F21" s="85">
        <v>0</v>
      </c>
      <c r="G21" s="85">
        <v>0</v>
      </c>
      <c r="H21" s="85">
        <v>0</v>
      </c>
      <c r="I21" s="85">
        <v>0</v>
      </c>
      <c r="J21" s="85">
        <v>0</v>
      </c>
      <c r="K21" s="85">
        <v>0</v>
      </c>
      <c r="L21" s="85">
        <v>0</v>
      </c>
      <c r="M21" s="86">
        <f t="shared" si="1"/>
        <v>1634905.1500000001</v>
      </c>
      <c r="N21"/>
      <c r="O21"/>
      <c r="P21"/>
      <c r="Q21"/>
      <c r="R21"/>
      <c r="S21"/>
    </row>
    <row r="22" spans="2:19" x14ac:dyDescent="0.25">
      <c r="B22" s="46" t="s">
        <v>191</v>
      </c>
      <c r="C22" s="64" t="s">
        <v>192</v>
      </c>
      <c r="D22" s="85">
        <v>5108741.16</v>
      </c>
      <c r="E22" s="85">
        <v>0</v>
      </c>
      <c r="F22" s="85">
        <v>0</v>
      </c>
      <c r="G22" s="85">
        <v>0</v>
      </c>
      <c r="H22" s="85">
        <v>0</v>
      </c>
      <c r="I22" s="85">
        <v>0</v>
      </c>
      <c r="J22" s="85">
        <v>0</v>
      </c>
      <c r="K22" s="85">
        <v>0</v>
      </c>
      <c r="L22" s="85">
        <v>0</v>
      </c>
      <c r="M22" s="86">
        <f t="shared" si="1"/>
        <v>5108741.16</v>
      </c>
      <c r="N22"/>
      <c r="O22"/>
      <c r="P22"/>
      <c r="Q22"/>
      <c r="R22"/>
      <c r="S22"/>
    </row>
    <row r="23" spans="2:19" x14ac:dyDescent="0.25">
      <c r="B23" s="48">
        <v>4</v>
      </c>
      <c r="C23" s="65" t="s">
        <v>193</v>
      </c>
      <c r="D23" s="83">
        <f>SUM(D24:D79)</f>
        <v>144238102.69</v>
      </c>
      <c r="E23" s="83">
        <f t="shared" ref="E23:L23" si="2">SUM(E24:E79)</f>
        <v>0</v>
      </c>
      <c r="F23" s="83">
        <f t="shared" si="2"/>
        <v>0</v>
      </c>
      <c r="G23" s="83">
        <f t="shared" si="2"/>
        <v>0</v>
      </c>
      <c r="H23" s="83">
        <f t="shared" si="2"/>
        <v>0</v>
      </c>
      <c r="I23" s="83">
        <f t="shared" si="2"/>
        <v>0</v>
      </c>
      <c r="J23" s="83">
        <f t="shared" si="2"/>
        <v>0</v>
      </c>
      <c r="K23" s="83">
        <f t="shared" si="2"/>
        <v>0</v>
      </c>
      <c r="L23" s="83">
        <f t="shared" si="2"/>
        <v>0</v>
      </c>
      <c r="M23" s="84">
        <f>SUM(M24:M79)</f>
        <v>144238102.69</v>
      </c>
      <c r="N23"/>
      <c r="O23"/>
      <c r="P23"/>
      <c r="Q23"/>
      <c r="R23"/>
      <c r="S23"/>
    </row>
    <row r="24" spans="2:19" x14ac:dyDescent="0.25">
      <c r="B24" s="46" t="s">
        <v>194</v>
      </c>
      <c r="C24" s="64" t="s">
        <v>195</v>
      </c>
      <c r="D24" s="85">
        <v>613922.30000000005</v>
      </c>
      <c r="E24" s="85">
        <v>0</v>
      </c>
      <c r="F24" s="85">
        <v>0</v>
      </c>
      <c r="G24" s="85">
        <v>0</v>
      </c>
      <c r="H24" s="85">
        <v>0</v>
      </c>
      <c r="I24" s="85">
        <v>0</v>
      </c>
      <c r="J24" s="85">
        <v>0</v>
      </c>
      <c r="K24" s="85">
        <v>0</v>
      </c>
      <c r="L24" s="85">
        <v>0</v>
      </c>
      <c r="M24" s="86">
        <f t="shared" ref="M24:M88" si="3">D24+E24+F24+G24+H24+I24+J24+K24+L24</f>
        <v>613922.30000000005</v>
      </c>
      <c r="N24"/>
      <c r="O24"/>
      <c r="P24"/>
      <c r="Q24"/>
      <c r="R24"/>
      <c r="S24"/>
    </row>
    <row r="25" spans="2:19" x14ac:dyDescent="0.25">
      <c r="B25" s="46" t="s">
        <v>196</v>
      </c>
      <c r="C25" s="64" t="s">
        <v>197</v>
      </c>
      <c r="D25" s="85">
        <v>11314361.439999999</v>
      </c>
      <c r="E25" s="85">
        <v>0</v>
      </c>
      <c r="F25" s="85">
        <v>0</v>
      </c>
      <c r="G25" s="85">
        <v>0</v>
      </c>
      <c r="H25" s="85">
        <v>0</v>
      </c>
      <c r="I25" s="85">
        <v>0</v>
      </c>
      <c r="J25" s="85">
        <v>0</v>
      </c>
      <c r="K25" s="85">
        <v>0</v>
      </c>
      <c r="L25" s="85">
        <v>0</v>
      </c>
      <c r="M25" s="86">
        <f t="shared" si="3"/>
        <v>11314361.439999999</v>
      </c>
      <c r="N25"/>
      <c r="O25"/>
      <c r="P25"/>
      <c r="Q25"/>
      <c r="R25"/>
      <c r="S25"/>
    </row>
    <row r="26" spans="2:19" x14ac:dyDescent="0.25">
      <c r="B26" s="46" t="s">
        <v>198</v>
      </c>
      <c r="C26" s="64" t="s">
        <v>199</v>
      </c>
      <c r="D26" s="85">
        <v>399</v>
      </c>
      <c r="E26" s="85">
        <v>0</v>
      </c>
      <c r="F26" s="85">
        <v>0</v>
      </c>
      <c r="G26" s="85">
        <v>0</v>
      </c>
      <c r="H26" s="85">
        <v>0</v>
      </c>
      <c r="I26" s="85">
        <v>0</v>
      </c>
      <c r="J26" s="85">
        <v>0</v>
      </c>
      <c r="K26" s="85">
        <v>0</v>
      </c>
      <c r="L26" s="85">
        <v>0</v>
      </c>
      <c r="M26" s="86">
        <f t="shared" si="3"/>
        <v>399</v>
      </c>
      <c r="N26"/>
      <c r="O26"/>
      <c r="P26"/>
      <c r="Q26"/>
      <c r="R26"/>
      <c r="S26"/>
    </row>
    <row r="27" spans="2:19" x14ac:dyDescent="0.25">
      <c r="B27" s="46" t="s">
        <v>200</v>
      </c>
      <c r="C27" s="64" t="s">
        <v>201</v>
      </c>
      <c r="D27" s="85">
        <v>41517</v>
      </c>
      <c r="E27" s="85">
        <v>0</v>
      </c>
      <c r="F27" s="85">
        <v>0</v>
      </c>
      <c r="G27" s="85">
        <v>0</v>
      </c>
      <c r="H27" s="85">
        <v>0</v>
      </c>
      <c r="I27" s="85">
        <v>0</v>
      </c>
      <c r="J27" s="85">
        <v>0</v>
      </c>
      <c r="K27" s="85">
        <v>0</v>
      </c>
      <c r="L27" s="85">
        <v>0</v>
      </c>
      <c r="M27" s="86">
        <f t="shared" si="3"/>
        <v>41517</v>
      </c>
      <c r="N27"/>
      <c r="O27"/>
      <c r="P27"/>
      <c r="Q27"/>
      <c r="R27"/>
      <c r="S27"/>
    </row>
    <row r="28" spans="2:19" x14ac:dyDescent="0.25">
      <c r="B28" s="46" t="s">
        <v>202</v>
      </c>
      <c r="C28" s="64" t="s">
        <v>203</v>
      </c>
      <c r="D28" s="85">
        <v>2729949.91</v>
      </c>
      <c r="E28" s="85">
        <v>0</v>
      </c>
      <c r="F28" s="85">
        <v>0</v>
      </c>
      <c r="G28" s="85">
        <v>0</v>
      </c>
      <c r="H28" s="85">
        <v>0</v>
      </c>
      <c r="I28" s="85">
        <v>0</v>
      </c>
      <c r="J28" s="85">
        <v>0</v>
      </c>
      <c r="K28" s="85">
        <v>0</v>
      </c>
      <c r="L28" s="85">
        <v>0</v>
      </c>
      <c r="M28" s="86">
        <f t="shared" si="3"/>
        <v>2729949.91</v>
      </c>
      <c r="N28"/>
      <c r="O28"/>
      <c r="P28"/>
      <c r="Q28"/>
      <c r="R28"/>
      <c r="S28"/>
    </row>
    <row r="29" spans="2:19" x14ac:dyDescent="0.25">
      <c r="B29" s="46" t="s">
        <v>204</v>
      </c>
      <c r="C29" s="64" t="s">
        <v>205</v>
      </c>
      <c r="D29" s="85">
        <v>1691944.7299999997</v>
      </c>
      <c r="E29" s="85">
        <v>0</v>
      </c>
      <c r="F29" s="85">
        <v>0</v>
      </c>
      <c r="G29" s="85">
        <v>0</v>
      </c>
      <c r="H29" s="85">
        <v>0</v>
      </c>
      <c r="I29" s="85">
        <v>0</v>
      </c>
      <c r="J29" s="85">
        <v>0</v>
      </c>
      <c r="K29" s="85">
        <v>0</v>
      </c>
      <c r="L29" s="85">
        <v>0</v>
      </c>
      <c r="M29" s="86">
        <f t="shared" si="3"/>
        <v>1691944.7299999997</v>
      </c>
      <c r="N29"/>
      <c r="O29"/>
      <c r="P29"/>
      <c r="Q29"/>
      <c r="R29"/>
      <c r="S29"/>
    </row>
    <row r="30" spans="2:19" x14ac:dyDescent="0.25">
      <c r="B30" s="46" t="s">
        <v>206</v>
      </c>
      <c r="C30" s="66" t="s">
        <v>207</v>
      </c>
      <c r="D30" s="85">
        <v>2999908.9200000004</v>
      </c>
      <c r="E30" s="85">
        <v>0</v>
      </c>
      <c r="F30" s="85">
        <v>0</v>
      </c>
      <c r="G30" s="85">
        <v>0</v>
      </c>
      <c r="H30" s="85">
        <v>0</v>
      </c>
      <c r="I30" s="85">
        <v>0</v>
      </c>
      <c r="J30" s="85">
        <v>0</v>
      </c>
      <c r="K30" s="85">
        <v>0</v>
      </c>
      <c r="L30" s="85">
        <v>0</v>
      </c>
      <c r="M30" s="86">
        <f t="shared" si="3"/>
        <v>2999908.9200000004</v>
      </c>
      <c r="N30"/>
      <c r="O30"/>
      <c r="P30"/>
      <c r="Q30"/>
      <c r="R30"/>
      <c r="S30"/>
    </row>
    <row r="31" spans="2:19" x14ac:dyDescent="0.25">
      <c r="B31" s="46" t="s">
        <v>208</v>
      </c>
      <c r="C31" s="64" t="s">
        <v>209</v>
      </c>
      <c r="D31" s="85">
        <v>1326000.8400000001</v>
      </c>
      <c r="E31" s="85">
        <v>0</v>
      </c>
      <c r="F31" s="85">
        <v>0</v>
      </c>
      <c r="G31" s="85">
        <v>0</v>
      </c>
      <c r="H31" s="85">
        <v>0</v>
      </c>
      <c r="I31" s="85">
        <v>0</v>
      </c>
      <c r="J31" s="85">
        <v>0</v>
      </c>
      <c r="K31" s="85">
        <v>0</v>
      </c>
      <c r="L31" s="85">
        <v>0</v>
      </c>
      <c r="M31" s="86">
        <f t="shared" si="3"/>
        <v>1326000.8400000001</v>
      </c>
      <c r="N31"/>
      <c r="O31"/>
      <c r="P31"/>
      <c r="Q31"/>
      <c r="R31"/>
      <c r="S31"/>
    </row>
    <row r="32" spans="2:19" x14ac:dyDescent="0.25">
      <c r="B32" s="46" t="s">
        <v>210</v>
      </c>
      <c r="C32" s="64" t="s">
        <v>211</v>
      </c>
      <c r="D32" s="85">
        <v>573543.6</v>
      </c>
      <c r="E32" s="85">
        <v>0</v>
      </c>
      <c r="F32" s="85">
        <v>0</v>
      </c>
      <c r="G32" s="85">
        <v>0</v>
      </c>
      <c r="H32" s="85">
        <v>0</v>
      </c>
      <c r="I32" s="85">
        <v>0</v>
      </c>
      <c r="J32" s="85">
        <v>0</v>
      </c>
      <c r="K32" s="85">
        <v>0</v>
      </c>
      <c r="L32" s="85">
        <v>0</v>
      </c>
      <c r="M32" s="86">
        <f t="shared" si="3"/>
        <v>573543.6</v>
      </c>
      <c r="N32"/>
      <c r="O32"/>
      <c r="P32"/>
      <c r="Q32"/>
      <c r="R32"/>
      <c r="S32"/>
    </row>
    <row r="33" spans="2:19" x14ac:dyDescent="0.25">
      <c r="B33" s="46" t="s">
        <v>212</v>
      </c>
      <c r="C33" s="64" t="s">
        <v>213</v>
      </c>
      <c r="D33" s="85">
        <v>533061.65999999992</v>
      </c>
      <c r="E33" s="85">
        <v>0</v>
      </c>
      <c r="F33" s="85">
        <v>0</v>
      </c>
      <c r="G33" s="85">
        <v>0</v>
      </c>
      <c r="H33" s="85">
        <v>0</v>
      </c>
      <c r="I33" s="85">
        <v>0</v>
      </c>
      <c r="J33" s="85">
        <v>0</v>
      </c>
      <c r="K33" s="85">
        <v>0</v>
      </c>
      <c r="L33" s="85">
        <v>0</v>
      </c>
      <c r="M33" s="86">
        <f t="shared" si="3"/>
        <v>533061.65999999992</v>
      </c>
      <c r="N33"/>
      <c r="O33"/>
      <c r="P33"/>
      <c r="Q33"/>
      <c r="R33"/>
      <c r="S33"/>
    </row>
    <row r="34" spans="2:19" x14ac:dyDescent="0.25">
      <c r="B34" s="46" t="s">
        <v>214</v>
      </c>
      <c r="C34" s="64" t="s">
        <v>215</v>
      </c>
      <c r="D34" s="85">
        <v>8535870.2699999996</v>
      </c>
      <c r="E34" s="85">
        <v>0</v>
      </c>
      <c r="F34" s="85">
        <v>0</v>
      </c>
      <c r="G34" s="85">
        <v>0</v>
      </c>
      <c r="H34" s="85">
        <v>0</v>
      </c>
      <c r="I34" s="85">
        <v>0</v>
      </c>
      <c r="J34" s="85">
        <v>0</v>
      </c>
      <c r="K34" s="85">
        <v>0</v>
      </c>
      <c r="L34" s="85">
        <v>0</v>
      </c>
      <c r="M34" s="86">
        <f t="shared" si="3"/>
        <v>8535870.2699999996</v>
      </c>
      <c r="N34"/>
      <c r="O34"/>
      <c r="P34"/>
      <c r="Q34"/>
      <c r="R34"/>
      <c r="S34"/>
    </row>
    <row r="35" spans="2:19" x14ac:dyDescent="0.25">
      <c r="B35" s="46" t="s">
        <v>216</v>
      </c>
      <c r="C35" s="64" t="s">
        <v>217</v>
      </c>
      <c r="D35" s="85">
        <v>4327741.4800000004</v>
      </c>
      <c r="E35" s="85">
        <v>0</v>
      </c>
      <c r="F35" s="85">
        <v>0</v>
      </c>
      <c r="G35" s="85">
        <v>0</v>
      </c>
      <c r="H35" s="85">
        <v>0</v>
      </c>
      <c r="I35" s="85">
        <v>0</v>
      </c>
      <c r="J35" s="85">
        <v>0</v>
      </c>
      <c r="K35" s="85">
        <v>0</v>
      </c>
      <c r="L35" s="85">
        <v>0</v>
      </c>
      <c r="M35" s="86">
        <f t="shared" si="3"/>
        <v>4327741.4800000004</v>
      </c>
      <c r="N35"/>
      <c r="O35"/>
      <c r="P35"/>
      <c r="Q35"/>
      <c r="R35"/>
      <c r="S35"/>
    </row>
    <row r="36" spans="2:19" x14ac:dyDescent="0.25">
      <c r="B36" s="46" t="s">
        <v>218</v>
      </c>
      <c r="C36" s="64" t="s">
        <v>219</v>
      </c>
      <c r="D36" s="85">
        <v>925291.03999999992</v>
      </c>
      <c r="E36" s="85">
        <v>0</v>
      </c>
      <c r="F36" s="85">
        <v>0</v>
      </c>
      <c r="G36" s="85">
        <v>0</v>
      </c>
      <c r="H36" s="85">
        <v>0</v>
      </c>
      <c r="I36" s="85">
        <v>0</v>
      </c>
      <c r="J36" s="85">
        <v>0</v>
      </c>
      <c r="K36" s="85">
        <v>0</v>
      </c>
      <c r="L36" s="85">
        <v>0</v>
      </c>
      <c r="M36" s="86">
        <f t="shared" si="3"/>
        <v>925291.03999999992</v>
      </c>
      <c r="N36"/>
      <c r="O36"/>
      <c r="P36"/>
      <c r="Q36"/>
      <c r="R36"/>
      <c r="S36"/>
    </row>
    <row r="37" spans="2:19" x14ac:dyDescent="0.25">
      <c r="B37" s="46" t="s">
        <v>220</v>
      </c>
      <c r="C37" s="64" t="s">
        <v>221</v>
      </c>
      <c r="D37" s="85">
        <v>1216710</v>
      </c>
      <c r="E37" s="85">
        <v>0</v>
      </c>
      <c r="F37" s="85">
        <v>0</v>
      </c>
      <c r="G37" s="85">
        <v>0</v>
      </c>
      <c r="H37" s="85">
        <v>0</v>
      </c>
      <c r="I37" s="85">
        <v>0</v>
      </c>
      <c r="J37" s="85">
        <v>0</v>
      </c>
      <c r="K37" s="85">
        <v>0</v>
      </c>
      <c r="L37" s="85">
        <v>0</v>
      </c>
      <c r="M37" s="86">
        <f t="shared" si="3"/>
        <v>1216710</v>
      </c>
      <c r="N37"/>
      <c r="O37"/>
      <c r="P37"/>
      <c r="Q37"/>
      <c r="R37"/>
      <c r="S37"/>
    </row>
    <row r="38" spans="2:19" x14ac:dyDescent="0.25">
      <c r="B38" s="46" t="s">
        <v>222</v>
      </c>
      <c r="C38" s="67" t="s">
        <v>223</v>
      </c>
      <c r="D38" s="85">
        <v>6077390.3199999994</v>
      </c>
      <c r="E38" s="85">
        <v>0</v>
      </c>
      <c r="F38" s="85">
        <v>0</v>
      </c>
      <c r="G38" s="85">
        <v>0</v>
      </c>
      <c r="H38" s="85">
        <v>0</v>
      </c>
      <c r="I38" s="85">
        <v>0</v>
      </c>
      <c r="J38" s="85">
        <v>0</v>
      </c>
      <c r="K38" s="85">
        <v>0</v>
      </c>
      <c r="L38" s="85">
        <v>0</v>
      </c>
      <c r="M38" s="86">
        <f t="shared" si="3"/>
        <v>6077390.3199999994</v>
      </c>
      <c r="N38"/>
      <c r="O38"/>
      <c r="P38"/>
      <c r="Q38"/>
      <c r="R38"/>
      <c r="S38"/>
    </row>
    <row r="39" spans="2:19" x14ac:dyDescent="0.25">
      <c r="B39" s="46" t="s">
        <v>224</v>
      </c>
      <c r="C39" s="67" t="s">
        <v>225</v>
      </c>
      <c r="D39" s="85">
        <v>4137576.5500000003</v>
      </c>
      <c r="E39" s="85">
        <v>0</v>
      </c>
      <c r="F39" s="85">
        <v>0</v>
      </c>
      <c r="G39" s="85">
        <v>0</v>
      </c>
      <c r="H39" s="85">
        <v>0</v>
      </c>
      <c r="I39" s="85">
        <v>0</v>
      </c>
      <c r="J39" s="85">
        <v>0</v>
      </c>
      <c r="K39" s="85">
        <v>0</v>
      </c>
      <c r="L39" s="85">
        <v>0</v>
      </c>
      <c r="M39" s="86">
        <f t="shared" si="3"/>
        <v>4137576.5500000003</v>
      </c>
      <c r="N39"/>
      <c r="O39"/>
      <c r="P39"/>
      <c r="Q39"/>
      <c r="R39"/>
      <c r="S39"/>
    </row>
    <row r="40" spans="2:19" x14ac:dyDescent="0.25">
      <c r="B40" s="46" t="s">
        <v>226</v>
      </c>
      <c r="C40" s="67" t="s">
        <v>227</v>
      </c>
      <c r="D40" s="85">
        <v>10403484.859999999</v>
      </c>
      <c r="E40" s="85">
        <v>0</v>
      </c>
      <c r="F40" s="85">
        <v>0</v>
      </c>
      <c r="G40" s="85">
        <v>0</v>
      </c>
      <c r="H40" s="85">
        <v>0</v>
      </c>
      <c r="I40" s="85">
        <v>0</v>
      </c>
      <c r="J40" s="85">
        <v>0</v>
      </c>
      <c r="K40" s="85">
        <v>0</v>
      </c>
      <c r="L40" s="85">
        <v>0</v>
      </c>
      <c r="M40" s="86">
        <f t="shared" si="3"/>
        <v>10403484.859999999</v>
      </c>
      <c r="N40"/>
      <c r="O40"/>
      <c r="P40"/>
      <c r="Q40"/>
      <c r="R40"/>
      <c r="S40"/>
    </row>
    <row r="41" spans="2:19" x14ac:dyDescent="0.25">
      <c r="B41" s="46" t="s">
        <v>228</v>
      </c>
      <c r="C41" s="67" t="s">
        <v>229</v>
      </c>
      <c r="D41" s="85">
        <v>580638.08000000007</v>
      </c>
      <c r="E41" s="85">
        <v>0</v>
      </c>
      <c r="F41" s="85">
        <v>0</v>
      </c>
      <c r="G41" s="85">
        <v>0</v>
      </c>
      <c r="H41" s="85">
        <v>0</v>
      </c>
      <c r="I41" s="85">
        <v>0</v>
      </c>
      <c r="J41" s="85">
        <v>0</v>
      </c>
      <c r="K41" s="85">
        <v>0</v>
      </c>
      <c r="L41" s="85">
        <v>0</v>
      </c>
      <c r="M41" s="86">
        <f t="shared" si="3"/>
        <v>580638.08000000007</v>
      </c>
      <c r="N41"/>
      <c r="O41"/>
      <c r="P41"/>
      <c r="Q41"/>
      <c r="R41"/>
      <c r="S41"/>
    </row>
    <row r="42" spans="2:19" x14ac:dyDescent="0.25">
      <c r="B42" s="46" t="s">
        <v>230</v>
      </c>
      <c r="C42" s="67" t="s">
        <v>231</v>
      </c>
      <c r="D42" s="85">
        <v>1218494.4899999998</v>
      </c>
      <c r="E42" s="85">
        <v>0</v>
      </c>
      <c r="F42" s="85">
        <v>0</v>
      </c>
      <c r="G42" s="85">
        <v>0</v>
      </c>
      <c r="H42" s="85">
        <v>0</v>
      </c>
      <c r="I42" s="85">
        <v>0</v>
      </c>
      <c r="J42" s="85">
        <v>0</v>
      </c>
      <c r="K42" s="85">
        <v>0</v>
      </c>
      <c r="L42" s="85">
        <v>0</v>
      </c>
      <c r="M42" s="86">
        <f t="shared" si="3"/>
        <v>1218494.4899999998</v>
      </c>
      <c r="N42"/>
      <c r="O42"/>
      <c r="P42"/>
      <c r="Q42"/>
      <c r="R42"/>
      <c r="S42"/>
    </row>
    <row r="43" spans="2:19" x14ac:dyDescent="0.25">
      <c r="B43" s="46" t="s">
        <v>232</v>
      </c>
      <c r="C43" s="67" t="s">
        <v>233</v>
      </c>
      <c r="D43" s="85">
        <v>1069412.3499999999</v>
      </c>
      <c r="E43" s="85">
        <v>0</v>
      </c>
      <c r="F43" s="85">
        <v>0</v>
      </c>
      <c r="G43" s="85">
        <v>0</v>
      </c>
      <c r="H43" s="85">
        <v>0</v>
      </c>
      <c r="I43" s="85">
        <v>0</v>
      </c>
      <c r="J43" s="85">
        <v>0</v>
      </c>
      <c r="K43" s="85">
        <v>0</v>
      </c>
      <c r="L43" s="85">
        <v>0</v>
      </c>
      <c r="M43" s="86">
        <f t="shared" si="3"/>
        <v>1069412.3499999999</v>
      </c>
      <c r="N43"/>
      <c r="O43"/>
      <c r="P43"/>
      <c r="Q43"/>
      <c r="R43"/>
      <c r="S43"/>
    </row>
    <row r="44" spans="2:19" x14ac:dyDescent="0.25">
      <c r="B44" s="46" t="s">
        <v>234</v>
      </c>
      <c r="C44" s="67" t="s">
        <v>235</v>
      </c>
      <c r="D44" s="85">
        <v>347786.72</v>
      </c>
      <c r="E44" s="85">
        <v>0</v>
      </c>
      <c r="F44" s="85">
        <v>0</v>
      </c>
      <c r="G44" s="85">
        <v>0</v>
      </c>
      <c r="H44" s="85">
        <v>0</v>
      </c>
      <c r="I44" s="85">
        <v>0</v>
      </c>
      <c r="J44" s="85">
        <v>0</v>
      </c>
      <c r="K44" s="85">
        <v>0</v>
      </c>
      <c r="L44" s="85">
        <v>0</v>
      </c>
      <c r="M44" s="86">
        <f t="shared" si="3"/>
        <v>347786.72</v>
      </c>
      <c r="N44"/>
      <c r="O44"/>
      <c r="P44"/>
      <c r="Q44"/>
      <c r="R44"/>
      <c r="S44"/>
    </row>
    <row r="45" spans="2:19" x14ac:dyDescent="0.25">
      <c r="B45" s="46" t="s">
        <v>236</v>
      </c>
      <c r="C45" s="67" t="s">
        <v>237</v>
      </c>
      <c r="D45" s="85">
        <v>1061914.6599999999</v>
      </c>
      <c r="E45" s="85">
        <v>0</v>
      </c>
      <c r="F45" s="85">
        <v>0</v>
      </c>
      <c r="G45" s="85">
        <v>0</v>
      </c>
      <c r="H45" s="85">
        <v>0</v>
      </c>
      <c r="I45" s="85">
        <v>0</v>
      </c>
      <c r="J45" s="85">
        <v>0</v>
      </c>
      <c r="K45" s="85">
        <v>0</v>
      </c>
      <c r="L45" s="85">
        <v>0</v>
      </c>
      <c r="M45" s="86">
        <f t="shared" si="3"/>
        <v>1061914.6599999999</v>
      </c>
      <c r="N45"/>
      <c r="O45"/>
      <c r="P45"/>
      <c r="Q45"/>
      <c r="R45"/>
      <c r="S45"/>
    </row>
    <row r="46" spans="2:19" x14ac:dyDescent="0.25">
      <c r="B46" s="46" t="s">
        <v>238</v>
      </c>
      <c r="C46" s="68" t="s">
        <v>239</v>
      </c>
      <c r="D46" s="85">
        <v>1329581.4499999997</v>
      </c>
      <c r="E46" s="85">
        <v>0</v>
      </c>
      <c r="F46" s="85">
        <v>0</v>
      </c>
      <c r="G46" s="85">
        <v>0</v>
      </c>
      <c r="H46" s="85">
        <v>0</v>
      </c>
      <c r="I46" s="85">
        <v>0</v>
      </c>
      <c r="J46" s="85">
        <v>0</v>
      </c>
      <c r="K46" s="85">
        <v>0</v>
      </c>
      <c r="L46" s="85">
        <v>0</v>
      </c>
      <c r="M46" s="86">
        <f t="shared" si="3"/>
        <v>1329581.4499999997</v>
      </c>
      <c r="N46"/>
      <c r="O46"/>
      <c r="P46"/>
      <c r="Q46"/>
      <c r="R46"/>
      <c r="S46"/>
    </row>
    <row r="47" spans="2:19" x14ac:dyDescent="0.25">
      <c r="B47" s="46" t="s">
        <v>240</v>
      </c>
      <c r="C47" s="68" t="s">
        <v>241</v>
      </c>
      <c r="D47" s="85">
        <v>1275828.0899999999</v>
      </c>
      <c r="E47" s="85">
        <v>0</v>
      </c>
      <c r="F47" s="85">
        <v>0</v>
      </c>
      <c r="G47" s="85">
        <v>0</v>
      </c>
      <c r="H47" s="85">
        <v>0</v>
      </c>
      <c r="I47" s="85">
        <v>0</v>
      </c>
      <c r="J47" s="85">
        <v>0</v>
      </c>
      <c r="K47" s="85">
        <v>0</v>
      </c>
      <c r="L47" s="85">
        <v>0</v>
      </c>
      <c r="M47" s="86">
        <f t="shared" si="3"/>
        <v>1275828.0899999999</v>
      </c>
      <c r="N47"/>
      <c r="O47"/>
      <c r="P47"/>
      <c r="Q47"/>
      <c r="R47"/>
      <c r="S47"/>
    </row>
    <row r="48" spans="2:19" x14ac:dyDescent="0.25">
      <c r="B48" s="46" t="s">
        <v>242</v>
      </c>
      <c r="C48" s="68" t="s">
        <v>243</v>
      </c>
      <c r="D48" s="85">
        <v>615910.62000000011</v>
      </c>
      <c r="E48" s="85">
        <v>0</v>
      </c>
      <c r="F48" s="85">
        <v>0</v>
      </c>
      <c r="G48" s="85">
        <v>0</v>
      </c>
      <c r="H48" s="85">
        <v>0</v>
      </c>
      <c r="I48" s="85">
        <v>0</v>
      </c>
      <c r="J48" s="85">
        <v>0</v>
      </c>
      <c r="K48" s="85">
        <v>0</v>
      </c>
      <c r="L48" s="85">
        <v>0</v>
      </c>
      <c r="M48" s="86">
        <f t="shared" si="3"/>
        <v>615910.62000000011</v>
      </c>
      <c r="N48"/>
      <c r="O48"/>
      <c r="P48"/>
      <c r="Q48"/>
      <c r="R48"/>
      <c r="S48"/>
    </row>
    <row r="49" spans="2:19" x14ac:dyDescent="0.25">
      <c r="B49" s="46" t="s">
        <v>244</v>
      </c>
      <c r="C49" s="68" t="s">
        <v>245</v>
      </c>
      <c r="D49" s="85">
        <v>328250.74</v>
      </c>
      <c r="E49" s="85">
        <v>0</v>
      </c>
      <c r="F49" s="85">
        <v>0</v>
      </c>
      <c r="G49" s="85">
        <v>0</v>
      </c>
      <c r="H49" s="85">
        <v>0</v>
      </c>
      <c r="I49" s="85">
        <v>0</v>
      </c>
      <c r="J49" s="85">
        <v>0</v>
      </c>
      <c r="K49" s="85">
        <v>0</v>
      </c>
      <c r="L49" s="85">
        <v>0</v>
      </c>
      <c r="M49" s="86">
        <f t="shared" si="3"/>
        <v>328250.74</v>
      </c>
      <c r="N49"/>
      <c r="O49"/>
      <c r="P49"/>
      <c r="Q49"/>
      <c r="R49"/>
      <c r="S49"/>
    </row>
    <row r="50" spans="2:19" x14ac:dyDescent="0.25">
      <c r="B50" s="46" t="s">
        <v>246</v>
      </c>
      <c r="C50" s="64" t="s">
        <v>247</v>
      </c>
      <c r="D50" s="85">
        <v>624127</v>
      </c>
      <c r="E50" s="85">
        <v>0</v>
      </c>
      <c r="F50" s="85">
        <v>0</v>
      </c>
      <c r="G50" s="85">
        <v>0</v>
      </c>
      <c r="H50" s="85">
        <v>0</v>
      </c>
      <c r="I50" s="85">
        <v>0</v>
      </c>
      <c r="J50" s="85">
        <v>0</v>
      </c>
      <c r="K50" s="85">
        <v>0</v>
      </c>
      <c r="L50" s="85">
        <v>0</v>
      </c>
      <c r="M50" s="86">
        <f t="shared" si="3"/>
        <v>624127</v>
      </c>
      <c r="N50"/>
      <c r="O50"/>
      <c r="P50"/>
      <c r="Q50"/>
      <c r="R50"/>
      <c r="S50"/>
    </row>
    <row r="51" spans="2:19" x14ac:dyDescent="0.25">
      <c r="B51" s="46" t="s">
        <v>248</v>
      </c>
      <c r="C51" s="64" t="s">
        <v>249</v>
      </c>
      <c r="D51" s="85">
        <v>96924</v>
      </c>
      <c r="E51" s="85">
        <v>0</v>
      </c>
      <c r="F51" s="85">
        <v>0</v>
      </c>
      <c r="G51" s="85">
        <v>0</v>
      </c>
      <c r="H51" s="85">
        <v>0</v>
      </c>
      <c r="I51" s="85">
        <v>0</v>
      </c>
      <c r="J51" s="85">
        <v>0</v>
      </c>
      <c r="K51" s="85">
        <v>0</v>
      </c>
      <c r="L51" s="85">
        <v>0</v>
      </c>
      <c r="M51" s="86">
        <f t="shared" si="3"/>
        <v>96924</v>
      </c>
      <c r="N51"/>
      <c r="O51"/>
      <c r="P51"/>
      <c r="Q51"/>
      <c r="R51"/>
      <c r="S51"/>
    </row>
    <row r="52" spans="2:19" x14ac:dyDescent="0.25">
      <c r="B52" s="46" t="s">
        <v>250</v>
      </c>
      <c r="C52" s="64" t="s">
        <v>251</v>
      </c>
      <c r="D52" s="85">
        <v>3013567.26</v>
      </c>
      <c r="E52" s="85">
        <v>0</v>
      </c>
      <c r="F52" s="85">
        <v>0</v>
      </c>
      <c r="G52" s="85">
        <v>0</v>
      </c>
      <c r="H52" s="85">
        <v>0</v>
      </c>
      <c r="I52" s="85">
        <v>0</v>
      </c>
      <c r="J52" s="85">
        <v>0</v>
      </c>
      <c r="K52" s="85">
        <v>0</v>
      </c>
      <c r="L52" s="85">
        <v>0</v>
      </c>
      <c r="M52" s="86">
        <f t="shared" si="3"/>
        <v>3013567.26</v>
      </c>
      <c r="N52"/>
      <c r="O52"/>
      <c r="P52"/>
      <c r="Q52"/>
      <c r="R52"/>
      <c r="S52"/>
    </row>
    <row r="53" spans="2:19" x14ac:dyDescent="0.25">
      <c r="B53" s="46" t="s">
        <v>252</v>
      </c>
      <c r="C53" s="64" t="s">
        <v>253</v>
      </c>
      <c r="D53" s="85">
        <v>566641</v>
      </c>
      <c r="E53" s="85">
        <v>0</v>
      </c>
      <c r="F53" s="85">
        <v>0</v>
      </c>
      <c r="G53" s="85">
        <v>0</v>
      </c>
      <c r="H53" s="85">
        <v>0</v>
      </c>
      <c r="I53" s="85">
        <v>0</v>
      </c>
      <c r="J53" s="85">
        <v>0</v>
      </c>
      <c r="K53" s="85">
        <v>0</v>
      </c>
      <c r="L53" s="85">
        <v>0</v>
      </c>
      <c r="M53" s="86">
        <f t="shared" si="3"/>
        <v>566641</v>
      </c>
      <c r="N53"/>
      <c r="O53"/>
      <c r="P53"/>
      <c r="Q53"/>
      <c r="R53"/>
      <c r="S53"/>
    </row>
    <row r="54" spans="2:19" x14ac:dyDescent="0.25">
      <c r="B54" s="46" t="s">
        <v>254</v>
      </c>
      <c r="C54" s="64" t="s">
        <v>255</v>
      </c>
      <c r="D54" s="85">
        <v>464971.3</v>
      </c>
      <c r="E54" s="85">
        <v>0</v>
      </c>
      <c r="F54" s="85">
        <v>0</v>
      </c>
      <c r="G54" s="85">
        <v>0</v>
      </c>
      <c r="H54" s="85">
        <v>0</v>
      </c>
      <c r="I54" s="85">
        <v>0</v>
      </c>
      <c r="J54" s="85">
        <v>0</v>
      </c>
      <c r="K54" s="85">
        <v>0</v>
      </c>
      <c r="L54" s="85">
        <v>0</v>
      </c>
      <c r="M54" s="86">
        <f t="shared" si="3"/>
        <v>464971.3</v>
      </c>
      <c r="N54"/>
      <c r="O54"/>
      <c r="P54"/>
      <c r="Q54"/>
      <c r="R54"/>
      <c r="S54"/>
    </row>
    <row r="55" spans="2:19" x14ac:dyDescent="0.25">
      <c r="B55" s="46" t="s">
        <v>256</v>
      </c>
      <c r="C55" s="64" t="s">
        <v>257</v>
      </c>
      <c r="D55" s="85">
        <v>14174591.919999998</v>
      </c>
      <c r="E55" s="85">
        <v>0</v>
      </c>
      <c r="F55" s="85">
        <v>0</v>
      </c>
      <c r="G55" s="85">
        <v>0</v>
      </c>
      <c r="H55" s="85">
        <v>0</v>
      </c>
      <c r="I55" s="85">
        <v>0</v>
      </c>
      <c r="J55" s="85">
        <v>0</v>
      </c>
      <c r="K55" s="85">
        <v>0</v>
      </c>
      <c r="L55" s="85">
        <v>0</v>
      </c>
      <c r="M55" s="86">
        <f t="shared" si="3"/>
        <v>14174591.919999998</v>
      </c>
      <c r="N55"/>
      <c r="O55"/>
      <c r="P55"/>
      <c r="Q55"/>
      <c r="R55"/>
      <c r="S55"/>
    </row>
    <row r="56" spans="2:19" x14ac:dyDescent="0.25">
      <c r="B56" s="46" t="s">
        <v>258</v>
      </c>
      <c r="C56" s="64" t="s">
        <v>259</v>
      </c>
      <c r="D56" s="85">
        <v>4197814.2100000009</v>
      </c>
      <c r="E56" s="85">
        <v>0</v>
      </c>
      <c r="F56" s="85">
        <v>0</v>
      </c>
      <c r="G56" s="85">
        <v>0</v>
      </c>
      <c r="H56" s="85">
        <v>0</v>
      </c>
      <c r="I56" s="85">
        <v>0</v>
      </c>
      <c r="J56" s="85">
        <v>0</v>
      </c>
      <c r="K56" s="85">
        <v>0</v>
      </c>
      <c r="L56" s="85">
        <v>0</v>
      </c>
      <c r="M56" s="86">
        <f t="shared" si="3"/>
        <v>4197814.2100000009</v>
      </c>
      <c r="N56"/>
      <c r="O56"/>
      <c r="P56"/>
      <c r="Q56"/>
      <c r="R56"/>
      <c r="S56"/>
    </row>
    <row r="57" spans="2:19" x14ac:dyDescent="0.25">
      <c r="B57" s="46" t="s">
        <v>260</v>
      </c>
      <c r="C57" s="64" t="s">
        <v>261</v>
      </c>
      <c r="D57" s="85">
        <v>1924691.3999999997</v>
      </c>
      <c r="E57" s="85">
        <v>0</v>
      </c>
      <c r="F57" s="85">
        <v>0</v>
      </c>
      <c r="G57" s="85">
        <v>0</v>
      </c>
      <c r="H57" s="85">
        <v>0</v>
      </c>
      <c r="I57" s="85">
        <v>0</v>
      </c>
      <c r="J57" s="85">
        <v>0</v>
      </c>
      <c r="K57" s="85">
        <v>0</v>
      </c>
      <c r="L57" s="85">
        <v>0</v>
      </c>
      <c r="M57" s="86">
        <f t="shared" si="3"/>
        <v>1924691.3999999997</v>
      </c>
      <c r="N57"/>
      <c r="O57"/>
      <c r="P57"/>
      <c r="Q57"/>
      <c r="R57"/>
      <c r="S57"/>
    </row>
    <row r="58" spans="2:19" x14ac:dyDescent="0.25">
      <c r="B58" s="46" t="s">
        <v>262</v>
      </c>
      <c r="C58" s="64" t="s">
        <v>263</v>
      </c>
      <c r="D58" s="85">
        <v>8244514.9400000004</v>
      </c>
      <c r="E58" s="85">
        <v>0</v>
      </c>
      <c r="F58" s="85">
        <v>0</v>
      </c>
      <c r="G58" s="85">
        <v>0</v>
      </c>
      <c r="H58" s="85">
        <v>0</v>
      </c>
      <c r="I58" s="85">
        <v>0</v>
      </c>
      <c r="J58" s="85">
        <v>0</v>
      </c>
      <c r="K58" s="85">
        <v>0</v>
      </c>
      <c r="L58" s="85">
        <v>0</v>
      </c>
      <c r="M58" s="86">
        <f t="shared" si="3"/>
        <v>8244514.9400000004</v>
      </c>
      <c r="N58"/>
      <c r="O58"/>
      <c r="P58"/>
      <c r="Q58"/>
      <c r="R58"/>
      <c r="S58"/>
    </row>
    <row r="59" spans="2:19" x14ac:dyDescent="0.25">
      <c r="B59" s="46" t="s">
        <v>264</v>
      </c>
      <c r="C59" s="64" t="s">
        <v>265</v>
      </c>
      <c r="D59" s="85">
        <v>804245</v>
      </c>
      <c r="E59" s="85">
        <v>0</v>
      </c>
      <c r="F59" s="85">
        <v>0</v>
      </c>
      <c r="G59" s="85">
        <v>0</v>
      </c>
      <c r="H59" s="85">
        <v>0</v>
      </c>
      <c r="I59" s="85">
        <v>0</v>
      </c>
      <c r="J59" s="85">
        <v>0</v>
      </c>
      <c r="K59" s="85">
        <v>0</v>
      </c>
      <c r="L59" s="85">
        <v>0</v>
      </c>
      <c r="M59" s="86">
        <f t="shared" si="3"/>
        <v>804245</v>
      </c>
      <c r="N59"/>
      <c r="O59"/>
      <c r="P59"/>
      <c r="Q59"/>
      <c r="R59"/>
      <c r="S59"/>
    </row>
    <row r="60" spans="2:19" x14ac:dyDescent="0.25">
      <c r="B60" s="46" t="s">
        <v>266</v>
      </c>
      <c r="C60" s="64" t="s">
        <v>267</v>
      </c>
      <c r="D60" s="85">
        <v>26964</v>
      </c>
      <c r="E60" s="85">
        <v>0</v>
      </c>
      <c r="F60" s="85">
        <v>0</v>
      </c>
      <c r="G60" s="85">
        <v>0</v>
      </c>
      <c r="H60" s="85">
        <v>0</v>
      </c>
      <c r="I60" s="85">
        <v>0</v>
      </c>
      <c r="J60" s="85">
        <v>0</v>
      </c>
      <c r="K60" s="85">
        <v>0</v>
      </c>
      <c r="L60" s="85">
        <v>0</v>
      </c>
      <c r="M60" s="86">
        <f t="shared" si="3"/>
        <v>26964</v>
      </c>
      <c r="N60"/>
      <c r="O60"/>
      <c r="P60"/>
      <c r="Q60"/>
      <c r="R60"/>
      <c r="S60"/>
    </row>
    <row r="61" spans="2:19" x14ac:dyDescent="0.25">
      <c r="B61" s="46" t="s">
        <v>268</v>
      </c>
      <c r="C61" s="64" t="s">
        <v>269</v>
      </c>
      <c r="D61" s="85">
        <v>775424.1</v>
      </c>
      <c r="E61" s="85">
        <v>0</v>
      </c>
      <c r="F61" s="85">
        <v>0</v>
      </c>
      <c r="G61" s="85">
        <v>0</v>
      </c>
      <c r="H61" s="85">
        <v>0</v>
      </c>
      <c r="I61" s="85">
        <v>0</v>
      </c>
      <c r="J61" s="85">
        <v>0</v>
      </c>
      <c r="K61" s="85">
        <v>0</v>
      </c>
      <c r="L61" s="85">
        <v>0</v>
      </c>
      <c r="M61" s="86">
        <f t="shared" si="3"/>
        <v>775424.1</v>
      </c>
      <c r="N61"/>
      <c r="O61"/>
      <c r="P61"/>
      <c r="Q61"/>
      <c r="R61"/>
      <c r="S61"/>
    </row>
    <row r="62" spans="2:19" x14ac:dyDescent="0.25">
      <c r="B62" s="46" t="s">
        <v>270</v>
      </c>
      <c r="C62" s="64" t="s">
        <v>271</v>
      </c>
      <c r="D62" s="85">
        <v>8256092.8499999996</v>
      </c>
      <c r="E62" s="85">
        <v>0</v>
      </c>
      <c r="F62" s="85">
        <v>0</v>
      </c>
      <c r="G62" s="85">
        <v>0</v>
      </c>
      <c r="H62" s="85">
        <v>0</v>
      </c>
      <c r="I62" s="85">
        <v>0</v>
      </c>
      <c r="J62" s="85">
        <v>0</v>
      </c>
      <c r="K62" s="85">
        <v>0</v>
      </c>
      <c r="L62" s="85">
        <v>0</v>
      </c>
      <c r="M62" s="86">
        <f t="shared" si="3"/>
        <v>8256092.8499999996</v>
      </c>
      <c r="N62"/>
      <c r="O62"/>
      <c r="P62"/>
      <c r="Q62"/>
      <c r="R62"/>
      <c r="S62"/>
    </row>
    <row r="63" spans="2:19" x14ac:dyDescent="0.25">
      <c r="B63" s="46" t="s">
        <v>272</v>
      </c>
      <c r="C63" s="64" t="s">
        <v>273</v>
      </c>
      <c r="D63" s="85">
        <v>454594</v>
      </c>
      <c r="E63" s="85">
        <v>0</v>
      </c>
      <c r="F63" s="85">
        <v>0</v>
      </c>
      <c r="G63" s="85">
        <v>0</v>
      </c>
      <c r="H63" s="85">
        <v>0</v>
      </c>
      <c r="I63" s="85">
        <v>0</v>
      </c>
      <c r="J63" s="85">
        <v>0</v>
      </c>
      <c r="K63" s="85">
        <v>0</v>
      </c>
      <c r="L63" s="85">
        <v>0</v>
      </c>
      <c r="M63" s="86">
        <f t="shared" si="3"/>
        <v>454594</v>
      </c>
      <c r="N63"/>
      <c r="O63"/>
      <c r="P63"/>
      <c r="Q63"/>
      <c r="R63"/>
      <c r="S63"/>
    </row>
    <row r="64" spans="2:19" x14ac:dyDescent="0.25">
      <c r="B64" s="46" t="s">
        <v>274</v>
      </c>
      <c r="C64" s="64" t="s">
        <v>275</v>
      </c>
      <c r="D64" s="85">
        <v>650062</v>
      </c>
      <c r="E64" s="85">
        <v>0</v>
      </c>
      <c r="F64" s="85">
        <v>0</v>
      </c>
      <c r="G64" s="85">
        <v>0</v>
      </c>
      <c r="H64" s="85">
        <v>0</v>
      </c>
      <c r="I64" s="85">
        <v>0</v>
      </c>
      <c r="J64" s="85">
        <v>0</v>
      </c>
      <c r="K64" s="85">
        <v>0</v>
      </c>
      <c r="L64" s="85">
        <v>0</v>
      </c>
      <c r="M64" s="86">
        <f t="shared" si="3"/>
        <v>650062</v>
      </c>
      <c r="N64"/>
      <c r="O64"/>
      <c r="P64"/>
      <c r="Q64"/>
      <c r="R64"/>
      <c r="S64"/>
    </row>
    <row r="65" spans="2:19" x14ac:dyDescent="0.25">
      <c r="B65" s="46" t="s">
        <v>276</v>
      </c>
      <c r="C65" s="64" t="s">
        <v>277</v>
      </c>
      <c r="D65" s="85">
        <v>132531</v>
      </c>
      <c r="E65" s="85">
        <v>0</v>
      </c>
      <c r="F65" s="85">
        <v>0</v>
      </c>
      <c r="G65" s="85">
        <v>0</v>
      </c>
      <c r="H65" s="85">
        <v>0</v>
      </c>
      <c r="I65" s="85">
        <v>0</v>
      </c>
      <c r="J65" s="85">
        <v>0</v>
      </c>
      <c r="K65" s="85">
        <v>0</v>
      </c>
      <c r="L65" s="85">
        <v>0</v>
      </c>
      <c r="M65" s="86">
        <f t="shared" si="3"/>
        <v>132531</v>
      </c>
      <c r="N65"/>
      <c r="O65"/>
      <c r="P65"/>
      <c r="Q65"/>
      <c r="R65"/>
      <c r="S65"/>
    </row>
    <row r="66" spans="2:19" x14ac:dyDescent="0.25">
      <c r="B66" s="46" t="s">
        <v>278</v>
      </c>
      <c r="C66" s="64" t="s">
        <v>279</v>
      </c>
      <c r="D66" s="85">
        <v>7169103.2800000003</v>
      </c>
      <c r="E66" s="85">
        <v>0</v>
      </c>
      <c r="F66" s="85">
        <v>0</v>
      </c>
      <c r="G66" s="85">
        <v>0</v>
      </c>
      <c r="H66" s="85">
        <v>0</v>
      </c>
      <c r="I66" s="85">
        <v>0</v>
      </c>
      <c r="J66" s="85">
        <v>0</v>
      </c>
      <c r="K66" s="85">
        <v>0</v>
      </c>
      <c r="L66" s="85">
        <v>0</v>
      </c>
      <c r="M66" s="86">
        <f t="shared" si="3"/>
        <v>7169103.2800000003</v>
      </c>
      <c r="N66"/>
      <c r="O66"/>
      <c r="P66"/>
      <c r="Q66"/>
      <c r="R66"/>
      <c r="S66"/>
    </row>
    <row r="67" spans="2:19" x14ac:dyDescent="0.25">
      <c r="B67" s="46" t="s">
        <v>280</v>
      </c>
      <c r="C67" s="64" t="s">
        <v>281</v>
      </c>
      <c r="D67" s="85">
        <v>2662586</v>
      </c>
      <c r="E67" s="85">
        <v>0</v>
      </c>
      <c r="F67" s="85">
        <v>0</v>
      </c>
      <c r="G67" s="85">
        <v>0</v>
      </c>
      <c r="H67" s="85">
        <v>0</v>
      </c>
      <c r="I67" s="85">
        <v>0</v>
      </c>
      <c r="J67" s="85">
        <v>0</v>
      </c>
      <c r="K67" s="85">
        <v>0</v>
      </c>
      <c r="L67" s="85">
        <v>0</v>
      </c>
      <c r="M67" s="86">
        <f t="shared" si="3"/>
        <v>2662586</v>
      </c>
      <c r="N67"/>
      <c r="O67"/>
      <c r="P67"/>
      <c r="Q67"/>
      <c r="R67"/>
      <c r="S67"/>
    </row>
    <row r="68" spans="2:19" x14ac:dyDescent="0.25">
      <c r="B68" s="46" t="s">
        <v>282</v>
      </c>
      <c r="C68" s="64" t="s">
        <v>283</v>
      </c>
      <c r="D68" s="85">
        <v>36885.300000000003</v>
      </c>
      <c r="E68" s="85">
        <v>0</v>
      </c>
      <c r="F68" s="85">
        <v>0</v>
      </c>
      <c r="G68" s="85">
        <v>0</v>
      </c>
      <c r="H68" s="85">
        <v>0</v>
      </c>
      <c r="I68" s="85">
        <v>0</v>
      </c>
      <c r="J68" s="85">
        <v>0</v>
      </c>
      <c r="K68" s="85">
        <v>0</v>
      </c>
      <c r="L68" s="85">
        <v>0</v>
      </c>
      <c r="M68" s="86">
        <f t="shared" si="3"/>
        <v>36885.300000000003</v>
      </c>
      <c r="N68"/>
      <c r="O68"/>
      <c r="P68"/>
      <c r="Q68"/>
      <c r="R68"/>
      <c r="S68"/>
    </row>
    <row r="69" spans="2:19" x14ac:dyDescent="0.25">
      <c r="B69" s="46" t="s">
        <v>284</v>
      </c>
      <c r="C69" s="64" t="s">
        <v>285</v>
      </c>
      <c r="D69" s="85">
        <v>279738</v>
      </c>
      <c r="E69" s="85">
        <v>0</v>
      </c>
      <c r="F69" s="85">
        <v>0</v>
      </c>
      <c r="G69" s="85">
        <v>0</v>
      </c>
      <c r="H69" s="85">
        <v>0</v>
      </c>
      <c r="I69" s="85">
        <v>0</v>
      </c>
      <c r="J69" s="85">
        <v>0</v>
      </c>
      <c r="K69" s="85">
        <v>0</v>
      </c>
      <c r="L69" s="85">
        <v>0</v>
      </c>
      <c r="M69" s="86">
        <f t="shared" si="3"/>
        <v>279738</v>
      </c>
      <c r="N69"/>
      <c r="O69"/>
      <c r="P69"/>
      <c r="Q69"/>
      <c r="R69"/>
      <c r="S69"/>
    </row>
    <row r="70" spans="2:19" x14ac:dyDescent="0.25">
      <c r="B70" s="46" t="s">
        <v>286</v>
      </c>
      <c r="C70" s="64" t="s">
        <v>287</v>
      </c>
      <c r="D70" s="85">
        <v>55256</v>
      </c>
      <c r="E70" s="85">
        <v>0</v>
      </c>
      <c r="F70" s="85">
        <v>0</v>
      </c>
      <c r="G70" s="85">
        <v>0</v>
      </c>
      <c r="H70" s="85">
        <v>0</v>
      </c>
      <c r="I70" s="85">
        <v>0</v>
      </c>
      <c r="J70" s="85">
        <v>0</v>
      </c>
      <c r="K70" s="85">
        <v>0</v>
      </c>
      <c r="L70" s="85">
        <v>0</v>
      </c>
      <c r="M70" s="86">
        <f t="shared" si="3"/>
        <v>55256</v>
      </c>
      <c r="N70"/>
      <c r="O70"/>
      <c r="P70"/>
      <c r="Q70"/>
      <c r="R70"/>
      <c r="S70"/>
    </row>
    <row r="71" spans="2:19" x14ac:dyDescent="0.25">
      <c r="B71" s="46" t="s">
        <v>288</v>
      </c>
      <c r="C71" s="64" t="s">
        <v>289</v>
      </c>
      <c r="D71" s="85">
        <v>0</v>
      </c>
      <c r="E71" s="85">
        <v>0</v>
      </c>
      <c r="F71" s="85">
        <v>0</v>
      </c>
      <c r="G71" s="85">
        <v>0</v>
      </c>
      <c r="H71" s="85">
        <v>0</v>
      </c>
      <c r="I71" s="85">
        <v>0</v>
      </c>
      <c r="J71" s="85">
        <v>0</v>
      </c>
      <c r="K71" s="85">
        <v>0</v>
      </c>
      <c r="L71" s="85">
        <v>0</v>
      </c>
      <c r="M71" s="86">
        <f t="shared" si="3"/>
        <v>0</v>
      </c>
      <c r="N71"/>
      <c r="O71"/>
      <c r="P71"/>
      <c r="Q71"/>
      <c r="R71"/>
      <c r="S71"/>
    </row>
    <row r="72" spans="2:19" x14ac:dyDescent="0.25">
      <c r="B72" s="46" t="s">
        <v>290</v>
      </c>
      <c r="C72" s="64" t="s">
        <v>291</v>
      </c>
      <c r="D72" s="85">
        <v>345535</v>
      </c>
      <c r="E72" s="85">
        <v>0</v>
      </c>
      <c r="F72" s="85">
        <v>0</v>
      </c>
      <c r="G72" s="85">
        <v>0</v>
      </c>
      <c r="H72" s="85">
        <v>0</v>
      </c>
      <c r="I72" s="85">
        <v>0</v>
      </c>
      <c r="J72" s="85">
        <v>0</v>
      </c>
      <c r="K72" s="85">
        <v>0</v>
      </c>
      <c r="L72" s="85">
        <v>0</v>
      </c>
      <c r="M72" s="86">
        <f t="shared" si="3"/>
        <v>345535</v>
      </c>
      <c r="N72"/>
      <c r="O72"/>
      <c r="P72"/>
      <c r="Q72"/>
      <c r="R72"/>
      <c r="S72"/>
    </row>
    <row r="73" spans="2:19" x14ac:dyDescent="0.25">
      <c r="B73" s="46" t="s">
        <v>292</v>
      </c>
      <c r="C73" s="64" t="s">
        <v>293</v>
      </c>
      <c r="D73" s="85">
        <v>2598132</v>
      </c>
      <c r="E73" s="85">
        <v>0</v>
      </c>
      <c r="F73" s="85">
        <v>0</v>
      </c>
      <c r="G73" s="85">
        <v>0</v>
      </c>
      <c r="H73" s="85">
        <v>0</v>
      </c>
      <c r="I73" s="85">
        <v>0</v>
      </c>
      <c r="J73" s="85">
        <v>0</v>
      </c>
      <c r="K73" s="85">
        <v>0</v>
      </c>
      <c r="L73" s="85">
        <v>0</v>
      </c>
      <c r="M73" s="86">
        <f t="shared" si="3"/>
        <v>2598132</v>
      </c>
      <c r="N73"/>
      <c r="O73"/>
      <c r="P73"/>
      <c r="Q73"/>
      <c r="R73"/>
      <c r="S73"/>
    </row>
    <row r="74" spans="2:19" x14ac:dyDescent="0.25">
      <c r="B74" s="46" t="s">
        <v>294</v>
      </c>
      <c r="C74" s="68" t="s">
        <v>295</v>
      </c>
      <c r="D74" s="85">
        <v>432689</v>
      </c>
      <c r="E74" s="85">
        <v>0</v>
      </c>
      <c r="F74" s="85">
        <v>0</v>
      </c>
      <c r="G74" s="85">
        <v>0</v>
      </c>
      <c r="H74" s="85">
        <v>0</v>
      </c>
      <c r="I74" s="85">
        <v>0</v>
      </c>
      <c r="J74" s="85">
        <v>0</v>
      </c>
      <c r="K74" s="85">
        <v>0</v>
      </c>
      <c r="L74" s="85">
        <v>0</v>
      </c>
      <c r="M74" s="86">
        <f t="shared" si="3"/>
        <v>432689</v>
      </c>
      <c r="N74"/>
      <c r="O74"/>
      <c r="P74"/>
      <c r="Q74"/>
      <c r="R74"/>
      <c r="S74"/>
    </row>
    <row r="75" spans="2:19" x14ac:dyDescent="0.25">
      <c r="B75" s="46" t="s">
        <v>296</v>
      </c>
      <c r="C75" s="68" t="s">
        <v>297</v>
      </c>
      <c r="D75" s="85">
        <v>6841585</v>
      </c>
      <c r="E75" s="85">
        <v>0</v>
      </c>
      <c r="F75" s="85">
        <v>0</v>
      </c>
      <c r="G75" s="85">
        <v>0</v>
      </c>
      <c r="H75" s="85">
        <v>0</v>
      </c>
      <c r="I75" s="85">
        <v>0</v>
      </c>
      <c r="J75" s="85">
        <v>0</v>
      </c>
      <c r="K75" s="85">
        <v>0</v>
      </c>
      <c r="L75" s="85">
        <v>0</v>
      </c>
      <c r="M75" s="86">
        <f t="shared" si="3"/>
        <v>6841585</v>
      </c>
      <c r="N75"/>
      <c r="O75"/>
      <c r="P75"/>
      <c r="Q75"/>
      <c r="R75"/>
      <c r="S75"/>
    </row>
    <row r="76" spans="2:19" x14ac:dyDescent="0.25">
      <c r="B76" s="46" t="s">
        <v>298</v>
      </c>
      <c r="C76" s="68" t="s">
        <v>299</v>
      </c>
      <c r="D76" s="85">
        <v>7622501.7399999984</v>
      </c>
      <c r="E76" s="85">
        <v>0</v>
      </c>
      <c r="F76" s="85">
        <v>0</v>
      </c>
      <c r="G76" s="85">
        <v>0</v>
      </c>
      <c r="H76" s="85">
        <v>0</v>
      </c>
      <c r="I76" s="85">
        <v>0</v>
      </c>
      <c r="J76" s="85">
        <v>0</v>
      </c>
      <c r="K76" s="85">
        <v>0</v>
      </c>
      <c r="L76" s="85">
        <v>0</v>
      </c>
      <c r="M76" s="86">
        <f t="shared" si="3"/>
        <v>7622501.7399999984</v>
      </c>
      <c r="N76"/>
      <c r="O76"/>
      <c r="P76"/>
      <c r="Q76"/>
      <c r="R76"/>
      <c r="S76"/>
    </row>
    <row r="77" spans="2:19" x14ac:dyDescent="0.25">
      <c r="B77" s="46" t="s">
        <v>300</v>
      </c>
      <c r="C77" s="64" t="s">
        <v>188</v>
      </c>
      <c r="D77" s="85">
        <v>2728870.7399999993</v>
      </c>
      <c r="E77" s="85">
        <v>0</v>
      </c>
      <c r="F77" s="85">
        <v>0</v>
      </c>
      <c r="G77" s="85">
        <v>0</v>
      </c>
      <c r="H77" s="85">
        <v>0</v>
      </c>
      <c r="I77" s="85">
        <v>0</v>
      </c>
      <c r="J77" s="85">
        <v>0</v>
      </c>
      <c r="K77" s="85">
        <v>0</v>
      </c>
      <c r="L77" s="85">
        <v>0</v>
      </c>
      <c r="M77" s="86">
        <f t="shared" si="3"/>
        <v>2728870.7399999993</v>
      </c>
      <c r="N77"/>
      <c r="O77"/>
      <c r="P77"/>
      <c r="Q77"/>
      <c r="R77"/>
      <c r="S77"/>
    </row>
    <row r="78" spans="2:19" x14ac:dyDescent="0.25">
      <c r="B78" s="46" t="s">
        <v>301</v>
      </c>
      <c r="C78" s="64" t="s">
        <v>190</v>
      </c>
      <c r="D78" s="85">
        <v>3059248.02</v>
      </c>
      <c r="E78" s="85">
        <v>0</v>
      </c>
      <c r="F78" s="85">
        <v>0</v>
      </c>
      <c r="G78" s="85">
        <v>0</v>
      </c>
      <c r="H78" s="85">
        <v>0</v>
      </c>
      <c r="I78" s="85">
        <v>0</v>
      </c>
      <c r="J78" s="85">
        <v>0</v>
      </c>
      <c r="K78" s="85">
        <v>0</v>
      </c>
      <c r="L78" s="85">
        <v>0</v>
      </c>
      <c r="M78" s="86">
        <f t="shared" si="3"/>
        <v>3059248.02</v>
      </c>
      <c r="N78"/>
      <c r="O78"/>
      <c r="P78"/>
      <c r="Q78"/>
      <c r="R78"/>
      <c r="S78"/>
    </row>
    <row r="79" spans="2:19" x14ac:dyDescent="0.25">
      <c r="B79" s="46" t="s">
        <v>302</v>
      </c>
      <c r="C79" s="64" t="s">
        <v>192</v>
      </c>
      <c r="D79" s="85">
        <v>721725.51</v>
      </c>
      <c r="E79" s="85">
        <v>0</v>
      </c>
      <c r="F79" s="85">
        <v>0</v>
      </c>
      <c r="G79" s="85">
        <v>0</v>
      </c>
      <c r="H79" s="85">
        <v>0</v>
      </c>
      <c r="I79" s="85">
        <v>0</v>
      </c>
      <c r="J79" s="85">
        <v>0</v>
      </c>
      <c r="K79" s="85">
        <v>0</v>
      </c>
      <c r="L79" s="85">
        <v>0</v>
      </c>
      <c r="M79" s="86">
        <f t="shared" si="3"/>
        <v>721725.51</v>
      </c>
      <c r="N79"/>
      <c r="O79"/>
      <c r="P79"/>
      <c r="Q79"/>
      <c r="R79"/>
      <c r="S79"/>
    </row>
    <row r="80" spans="2:19" x14ac:dyDescent="0.25">
      <c r="B80" s="48">
        <v>5</v>
      </c>
      <c r="C80" s="69" t="s">
        <v>303</v>
      </c>
      <c r="D80" s="83">
        <f t="shared" ref="D80:M80" si="4">SUM(D81:D84)</f>
        <v>10017553.119999999</v>
      </c>
      <c r="E80" s="83">
        <f t="shared" si="4"/>
        <v>0</v>
      </c>
      <c r="F80" s="83">
        <f t="shared" si="4"/>
        <v>0</v>
      </c>
      <c r="G80" s="83">
        <f t="shared" si="4"/>
        <v>0</v>
      </c>
      <c r="H80" s="83">
        <f t="shared" si="4"/>
        <v>0</v>
      </c>
      <c r="I80" s="83">
        <f t="shared" si="4"/>
        <v>0</v>
      </c>
      <c r="J80" s="83">
        <f t="shared" si="4"/>
        <v>0</v>
      </c>
      <c r="K80" s="83">
        <f t="shared" si="4"/>
        <v>0</v>
      </c>
      <c r="L80" s="83">
        <f t="shared" si="4"/>
        <v>0</v>
      </c>
      <c r="M80" s="84">
        <f t="shared" si="4"/>
        <v>10017553.119999999</v>
      </c>
      <c r="N80"/>
      <c r="O80"/>
      <c r="P80"/>
      <c r="Q80"/>
      <c r="R80"/>
      <c r="S80"/>
    </row>
    <row r="81" spans="2:19" x14ac:dyDescent="0.25">
      <c r="B81" s="46" t="s">
        <v>364</v>
      </c>
      <c r="C81" s="68" t="s">
        <v>304</v>
      </c>
      <c r="D81" s="85">
        <v>9890721.9299999997</v>
      </c>
      <c r="E81" s="85">
        <v>0</v>
      </c>
      <c r="F81" s="85">
        <v>0</v>
      </c>
      <c r="G81" s="85">
        <v>0</v>
      </c>
      <c r="H81" s="85">
        <v>0</v>
      </c>
      <c r="I81" s="85">
        <v>0</v>
      </c>
      <c r="J81" s="85">
        <v>0</v>
      </c>
      <c r="K81" s="85">
        <v>0</v>
      </c>
      <c r="L81" s="85">
        <v>0</v>
      </c>
      <c r="M81" s="86">
        <f>D81+E81+F81+G81+H81+I81+J81+K81+L81</f>
        <v>9890721.9299999997</v>
      </c>
      <c r="N81"/>
      <c r="O81"/>
      <c r="P81"/>
      <c r="Q81"/>
      <c r="R81"/>
      <c r="S81"/>
    </row>
    <row r="82" spans="2:19" x14ac:dyDescent="0.25">
      <c r="B82" s="46" t="s">
        <v>366</v>
      </c>
      <c r="C82" s="68" t="s">
        <v>305</v>
      </c>
      <c r="D82" s="85">
        <v>15620</v>
      </c>
      <c r="E82" s="85">
        <v>0</v>
      </c>
      <c r="F82" s="85">
        <v>0</v>
      </c>
      <c r="G82" s="85">
        <v>0</v>
      </c>
      <c r="H82" s="85">
        <v>0</v>
      </c>
      <c r="I82" s="85">
        <v>0</v>
      </c>
      <c r="J82" s="85">
        <v>0</v>
      </c>
      <c r="K82" s="85">
        <v>0</v>
      </c>
      <c r="L82" s="85">
        <v>0</v>
      </c>
      <c r="M82" s="86">
        <f t="shared" si="3"/>
        <v>15620</v>
      </c>
      <c r="N82"/>
      <c r="O82"/>
      <c r="P82"/>
      <c r="Q82"/>
      <c r="R82"/>
      <c r="S82"/>
    </row>
    <row r="83" spans="2:19" x14ac:dyDescent="0.25">
      <c r="B83" s="46" t="s">
        <v>367</v>
      </c>
      <c r="C83" s="68" t="s">
        <v>306</v>
      </c>
      <c r="D83" s="85">
        <v>73433.919999999998</v>
      </c>
      <c r="E83" s="85">
        <v>0</v>
      </c>
      <c r="F83" s="85">
        <v>0</v>
      </c>
      <c r="G83" s="85">
        <v>0</v>
      </c>
      <c r="H83" s="85">
        <v>0</v>
      </c>
      <c r="I83" s="85">
        <v>0</v>
      </c>
      <c r="J83" s="85">
        <v>0</v>
      </c>
      <c r="K83" s="85">
        <v>0</v>
      </c>
      <c r="L83" s="85">
        <v>0</v>
      </c>
      <c r="M83" s="86">
        <f t="shared" si="3"/>
        <v>73433.919999999998</v>
      </c>
      <c r="N83"/>
      <c r="O83"/>
      <c r="P83"/>
      <c r="Q83"/>
      <c r="R83"/>
      <c r="S83"/>
    </row>
    <row r="84" spans="2:19" x14ac:dyDescent="0.25">
      <c r="B84" s="46" t="s">
        <v>368</v>
      </c>
      <c r="C84" s="68" t="s">
        <v>307</v>
      </c>
      <c r="D84" s="85">
        <v>37777.270000000033</v>
      </c>
      <c r="E84" s="85">
        <v>0</v>
      </c>
      <c r="F84" s="85">
        <v>0</v>
      </c>
      <c r="G84" s="85">
        <v>0</v>
      </c>
      <c r="H84" s="85">
        <v>0</v>
      </c>
      <c r="I84" s="85">
        <v>0</v>
      </c>
      <c r="J84" s="85">
        <v>0</v>
      </c>
      <c r="K84" s="85">
        <v>0</v>
      </c>
      <c r="L84" s="85">
        <v>0</v>
      </c>
      <c r="M84" s="86">
        <f t="shared" si="3"/>
        <v>37777.270000000033</v>
      </c>
      <c r="N84"/>
      <c r="O84"/>
      <c r="P84"/>
      <c r="Q84"/>
      <c r="R84"/>
      <c r="S84"/>
    </row>
    <row r="85" spans="2:19" x14ac:dyDescent="0.25">
      <c r="B85" s="48">
        <v>6</v>
      </c>
      <c r="C85" s="69" t="s">
        <v>308</v>
      </c>
      <c r="D85" s="83">
        <f t="shared" ref="D85:M85" si="5">SUM(D86:D92)</f>
        <v>78552102.179999992</v>
      </c>
      <c r="E85" s="83">
        <f t="shared" si="5"/>
        <v>0</v>
      </c>
      <c r="F85" s="83">
        <f t="shared" si="5"/>
        <v>33088758.32</v>
      </c>
      <c r="G85" s="83">
        <f t="shared" si="5"/>
        <v>4420327.0900000008</v>
      </c>
      <c r="H85" s="83">
        <f t="shared" si="5"/>
        <v>2721322.18</v>
      </c>
      <c r="I85" s="83">
        <f t="shared" si="5"/>
        <v>0</v>
      </c>
      <c r="J85" s="83">
        <f t="shared" si="5"/>
        <v>4839819.870000001</v>
      </c>
      <c r="K85" s="83">
        <f t="shared" si="5"/>
        <v>0</v>
      </c>
      <c r="L85" s="83">
        <f t="shared" si="5"/>
        <v>0</v>
      </c>
      <c r="M85" s="84">
        <f t="shared" si="5"/>
        <v>123622329.64</v>
      </c>
      <c r="N85"/>
      <c r="O85"/>
      <c r="P85"/>
      <c r="Q85"/>
      <c r="R85"/>
      <c r="S85"/>
    </row>
    <row r="86" spans="2:19" x14ac:dyDescent="0.25">
      <c r="B86" s="46" t="s">
        <v>309</v>
      </c>
      <c r="C86" s="64" t="s">
        <v>310</v>
      </c>
      <c r="D86" s="85">
        <v>0</v>
      </c>
      <c r="E86" s="85">
        <v>0</v>
      </c>
      <c r="F86" s="85">
        <v>0</v>
      </c>
      <c r="G86" s="85">
        <v>0</v>
      </c>
      <c r="H86" s="85">
        <v>0</v>
      </c>
      <c r="I86" s="85">
        <v>0</v>
      </c>
      <c r="J86" s="85">
        <v>0</v>
      </c>
      <c r="K86" s="85">
        <v>0</v>
      </c>
      <c r="L86" s="85">
        <v>0</v>
      </c>
      <c r="M86" s="86">
        <f t="shared" si="3"/>
        <v>0</v>
      </c>
      <c r="N86"/>
      <c r="O86"/>
      <c r="P86"/>
      <c r="Q86"/>
      <c r="R86"/>
      <c r="S86"/>
    </row>
    <row r="87" spans="2:19" x14ac:dyDescent="0.25">
      <c r="B87" s="46" t="s">
        <v>311</v>
      </c>
      <c r="C87" s="64" t="s">
        <v>190</v>
      </c>
      <c r="D87" s="85">
        <v>4724244.66</v>
      </c>
      <c r="E87" s="85">
        <v>0</v>
      </c>
      <c r="F87" s="85">
        <v>0</v>
      </c>
      <c r="G87" s="85">
        <v>0</v>
      </c>
      <c r="H87" s="85">
        <v>0</v>
      </c>
      <c r="I87" s="85">
        <v>0</v>
      </c>
      <c r="J87" s="85">
        <v>0</v>
      </c>
      <c r="K87" s="85">
        <v>0</v>
      </c>
      <c r="L87" s="85">
        <v>0</v>
      </c>
      <c r="M87" s="86">
        <f t="shared" si="3"/>
        <v>4724244.66</v>
      </c>
      <c r="N87"/>
      <c r="O87"/>
      <c r="P87"/>
      <c r="Q87"/>
      <c r="R87"/>
      <c r="S87"/>
    </row>
    <row r="88" spans="2:19" x14ac:dyDescent="0.25">
      <c r="B88" s="46" t="s">
        <v>312</v>
      </c>
      <c r="C88" s="64" t="s">
        <v>26</v>
      </c>
      <c r="D88" s="85">
        <v>282642.44</v>
      </c>
      <c r="E88" s="85">
        <v>0</v>
      </c>
      <c r="F88" s="85">
        <v>0</v>
      </c>
      <c r="G88" s="85">
        <v>0</v>
      </c>
      <c r="H88" s="85">
        <v>0</v>
      </c>
      <c r="I88" s="85">
        <v>0</v>
      </c>
      <c r="J88" s="85">
        <v>0</v>
      </c>
      <c r="K88" s="85">
        <v>0</v>
      </c>
      <c r="L88" s="85">
        <v>0</v>
      </c>
      <c r="M88" s="86">
        <f t="shared" si="3"/>
        <v>282642.44</v>
      </c>
      <c r="N88"/>
      <c r="O88"/>
      <c r="P88"/>
      <c r="Q88"/>
      <c r="R88"/>
      <c r="S88"/>
    </row>
    <row r="89" spans="2:19" x14ac:dyDescent="0.25">
      <c r="B89" s="46" t="s">
        <v>313</v>
      </c>
      <c r="C89" s="64" t="s">
        <v>314</v>
      </c>
      <c r="D89" s="85">
        <v>232662.25</v>
      </c>
      <c r="E89" s="85">
        <v>0</v>
      </c>
      <c r="F89" s="85">
        <v>0</v>
      </c>
      <c r="G89" s="85">
        <v>0</v>
      </c>
      <c r="H89" s="85">
        <v>2509172.6</v>
      </c>
      <c r="I89" s="85">
        <v>0</v>
      </c>
      <c r="J89" s="85">
        <v>0</v>
      </c>
      <c r="K89" s="85">
        <v>0</v>
      </c>
      <c r="L89" s="85">
        <v>0</v>
      </c>
      <c r="M89" s="86">
        <f t="shared" ref="M89:M103" si="6">D89+E89+F89+G89+H89+I89+J89+K89+L89</f>
        <v>2741834.85</v>
      </c>
      <c r="N89"/>
      <c r="O89"/>
      <c r="P89"/>
      <c r="Q89"/>
      <c r="R89"/>
      <c r="S89"/>
    </row>
    <row r="90" spans="2:19" x14ac:dyDescent="0.25">
      <c r="B90" s="46" t="s">
        <v>315</v>
      </c>
      <c r="C90" s="64" t="s">
        <v>316</v>
      </c>
      <c r="D90" s="85">
        <v>41549.96</v>
      </c>
      <c r="E90" s="85">
        <v>0</v>
      </c>
      <c r="F90" s="85">
        <v>0</v>
      </c>
      <c r="G90" s="85">
        <v>0</v>
      </c>
      <c r="H90" s="85">
        <v>0</v>
      </c>
      <c r="I90" s="85">
        <v>0</v>
      </c>
      <c r="J90" s="85">
        <v>0</v>
      </c>
      <c r="K90" s="85">
        <v>0</v>
      </c>
      <c r="L90" s="85">
        <v>0</v>
      </c>
      <c r="M90" s="86">
        <f t="shared" si="6"/>
        <v>41549.96</v>
      </c>
      <c r="N90"/>
      <c r="O90"/>
      <c r="P90"/>
      <c r="Q90"/>
      <c r="R90"/>
      <c r="S90"/>
    </row>
    <row r="91" spans="2:19" x14ac:dyDescent="0.25">
      <c r="B91" s="46" t="s">
        <v>317</v>
      </c>
      <c r="C91" s="64" t="s">
        <v>318</v>
      </c>
      <c r="D91" s="102">
        <f>431988.36+65987199.25</f>
        <v>66419187.609999999</v>
      </c>
      <c r="E91" s="102">
        <v>0</v>
      </c>
      <c r="F91" s="102">
        <v>33088272.48</v>
      </c>
      <c r="G91" s="85">
        <v>0</v>
      </c>
      <c r="H91" s="85">
        <v>0</v>
      </c>
      <c r="I91" s="85">
        <v>0</v>
      </c>
      <c r="J91" s="102">
        <v>4307242.9400000013</v>
      </c>
      <c r="K91" s="85">
        <v>0</v>
      </c>
      <c r="L91" s="85">
        <v>0</v>
      </c>
      <c r="M91" s="86">
        <f t="shared" si="6"/>
        <v>103814703.03</v>
      </c>
      <c r="N91" s="108"/>
      <c r="O91" s="70"/>
      <c r="P91"/>
      <c r="Q91"/>
      <c r="R91"/>
      <c r="S91"/>
    </row>
    <row r="92" spans="2:19" x14ac:dyDescent="0.25">
      <c r="B92" s="46" t="s">
        <v>319</v>
      </c>
      <c r="C92" s="64" t="s">
        <v>320</v>
      </c>
      <c r="D92" s="85">
        <v>6851815.259999997</v>
      </c>
      <c r="E92" s="85">
        <v>0</v>
      </c>
      <c r="F92" s="85">
        <v>485.84000000000003</v>
      </c>
      <c r="G92" s="85">
        <v>4420327.0900000008</v>
      </c>
      <c r="H92" s="85">
        <v>212149.58000000002</v>
      </c>
      <c r="I92" s="85">
        <v>0</v>
      </c>
      <c r="J92" s="85">
        <v>532576.93000000005</v>
      </c>
      <c r="K92" s="85">
        <v>0</v>
      </c>
      <c r="L92" s="85">
        <v>0</v>
      </c>
      <c r="M92" s="86">
        <f t="shared" si="6"/>
        <v>12017354.699999997</v>
      </c>
      <c r="N92"/>
      <c r="O92"/>
      <c r="P92"/>
      <c r="Q92"/>
      <c r="R92"/>
      <c r="S92"/>
    </row>
    <row r="93" spans="2:19" x14ac:dyDescent="0.25">
      <c r="B93" s="48">
        <v>7</v>
      </c>
      <c r="C93" s="69" t="s">
        <v>321</v>
      </c>
      <c r="D93" s="83">
        <f t="shared" ref="D93:M93" si="7">D94</f>
        <v>608694</v>
      </c>
      <c r="E93" s="83">
        <f t="shared" si="7"/>
        <v>0</v>
      </c>
      <c r="F93" s="83">
        <f t="shared" si="7"/>
        <v>0</v>
      </c>
      <c r="G93" s="83">
        <f t="shared" si="7"/>
        <v>0</v>
      </c>
      <c r="H93" s="83">
        <f t="shared" si="7"/>
        <v>0</v>
      </c>
      <c r="I93" s="83">
        <f t="shared" si="7"/>
        <v>0</v>
      </c>
      <c r="J93" s="83">
        <f t="shared" si="7"/>
        <v>0</v>
      </c>
      <c r="K93" s="83">
        <f t="shared" si="7"/>
        <v>0</v>
      </c>
      <c r="L93" s="83">
        <f t="shared" si="7"/>
        <v>0</v>
      </c>
      <c r="M93" s="84">
        <f t="shared" si="7"/>
        <v>608694</v>
      </c>
      <c r="N93"/>
      <c r="O93"/>
      <c r="P93"/>
      <c r="Q93"/>
      <c r="R93"/>
      <c r="S93"/>
    </row>
    <row r="94" spans="2:19" x14ac:dyDescent="0.25">
      <c r="B94" s="46" t="s">
        <v>322</v>
      </c>
      <c r="C94" s="64" t="s">
        <v>323</v>
      </c>
      <c r="D94" s="85">
        <v>608694</v>
      </c>
      <c r="E94" s="85">
        <v>0</v>
      </c>
      <c r="F94" s="85">
        <v>0</v>
      </c>
      <c r="G94" s="85">
        <v>0</v>
      </c>
      <c r="H94" s="85">
        <v>0</v>
      </c>
      <c r="I94" s="85">
        <v>0</v>
      </c>
      <c r="J94" s="85">
        <v>0</v>
      </c>
      <c r="K94" s="85">
        <v>0</v>
      </c>
      <c r="L94" s="85">
        <v>0</v>
      </c>
      <c r="M94" s="86">
        <f t="shared" si="6"/>
        <v>608694</v>
      </c>
      <c r="N94"/>
      <c r="O94"/>
      <c r="P94"/>
      <c r="Q94"/>
      <c r="R94"/>
      <c r="S94"/>
    </row>
    <row r="95" spans="2:19" x14ac:dyDescent="0.25">
      <c r="B95" s="48">
        <v>8</v>
      </c>
      <c r="C95" s="69" t="s">
        <v>324</v>
      </c>
      <c r="D95" s="83">
        <f t="shared" ref="D95:L95" si="8">SUM(D96:D103)</f>
        <v>0</v>
      </c>
      <c r="E95" s="83">
        <f t="shared" si="8"/>
        <v>98558561.519999966</v>
      </c>
      <c r="F95" s="83">
        <f>SUM(F96:F103)</f>
        <v>478360307.88999993</v>
      </c>
      <c r="G95" s="83">
        <f>SUM(G96:G103)</f>
        <v>937038832.15999985</v>
      </c>
      <c r="H95" s="83">
        <f t="shared" si="8"/>
        <v>0</v>
      </c>
      <c r="I95" s="83">
        <f>SUM(I96:I103)</f>
        <v>156619739</v>
      </c>
      <c r="J95" s="83">
        <f t="shared" si="8"/>
        <v>7625010.5999999996</v>
      </c>
      <c r="K95" s="83">
        <f t="shared" si="8"/>
        <v>0</v>
      </c>
      <c r="L95" s="83">
        <f t="shared" si="8"/>
        <v>0</v>
      </c>
      <c r="M95" s="84">
        <f>SUM(M96:M103)</f>
        <v>1678202451.1699996</v>
      </c>
    </row>
    <row r="96" spans="2:19" x14ac:dyDescent="0.25">
      <c r="B96" s="46" t="s">
        <v>325</v>
      </c>
      <c r="C96" s="68" t="s">
        <v>326</v>
      </c>
      <c r="D96" s="85">
        <v>0</v>
      </c>
      <c r="E96" s="85">
        <v>0</v>
      </c>
      <c r="F96" s="85">
        <v>0</v>
      </c>
      <c r="G96" s="85">
        <v>937038832.15999985</v>
      </c>
      <c r="H96" s="85">
        <v>0</v>
      </c>
      <c r="I96" s="85">
        <v>0</v>
      </c>
      <c r="J96" s="85">
        <v>0</v>
      </c>
      <c r="K96" s="85">
        <v>0</v>
      </c>
      <c r="L96" s="85">
        <v>0</v>
      </c>
      <c r="M96" s="86">
        <f t="shared" si="6"/>
        <v>937038832.15999985</v>
      </c>
    </row>
    <row r="97" spans="2:13" x14ac:dyDescent="0.25">
      <c r="B97" s="46" t="s">
        <v>327</v>
      </c>
      <c r="C97" s="68" t="s">
        <v>328</v>
      </c>
      <c r="D97" s="85">
        <v>0</v>
      </c>
      <c r="E97" s="85">
        <v>0</v>
      </c>
      <c r="F97" s="85">
        <v>0</v>
      </c>
      <c r="G97" s="85">
        <v>0</v>
      </c>
      <c r="H97" s="85">
        <v>0</v>
      </c>
      <c r="I97" s="85">
        <v>156619739</v>
      </c>
      <c r="J97" s="85">
        <v>0</v>
      </c>
      <c r="K97" s="85">
        <v>0</v>
      </c>
      <c r="L97" s="85">
        <v>0</v>
      </c>
      <c r="M97" s="86">
        <f t="shared" si="6"/>
        <v>156619739</v>
      </c>
    </row>
    <row r="98" spans="2:13" x14ac:dyDescent="0.25">
      <c r="B98" s="46" t="s">
        <v>329</v>
      </c>
      <c r="C98" s="68" t="s">
        <v>330</v>
      </c>
      <c r="D98" s="85">
        <v>0</v>
      </c>
      <c r="E98" s="85">
        <v>97673016.35999997</v>
      </c>
      <c r="F98" s="85">
        <v>0</v>
      </c>
      <c r="G98" s="85">
        <v>0</v>
      </c>
      <c r="H98" s="85">
        <v>0</v>
      </c>
      <c r="I98" s="85">
        <v>0</v>
      </c>
      <c r="J98" s="85">
        <v>0</v>
      </c>
      <c r="K98" s="85">
        <v>0</v>
      </c>
      <c r="L98" s="85">
        <v>0</v>
      </c>
      <c r="M98" s="86">
        <f t="shared" si="6"/>
        <v>97673016.35999997</v>
      </c>
    </row>
    <row r="99" spans="2:13" x14ac:dyDescent="0.25">
      <c r="B99" s="46" t="s">
        <v>331</v>
      </c>
      <c r="C99" s="68" t="s">
        <v>332</v>
      </c>
      <c r="D99" s="85">
        <v>0</v>
      </c>
      <c r="E99" s="85">
        <v>885545.16</v>
      </c>
      <c r="F99" s="85">
        <v>0</v>
      </c>
      <c r="G99" s="85">
        <v>0</v>
      </c>
      <c r="H99" s="85">
        <v>0</v>
      </c>
      <c r="I99" s="85">
        <v>0</v>
      </c>
      <c r="J99" s="85">
        <v>0</v>
      </c>
      <c r="K99" s="85">
        <v>0</v>
      </c>
      <c r="L99" s="85">
        <v>0</v>
      </c>
      <c r="M99" s="86">
        <f t="shared" si="6"/>
        <v>885545.16</v>
      </c>
    </row>
    <row r="100" spans="2:13" x14ac:dyDescent="0.25">
      <c r="B100" s="46" t="s">
        <v>333</v>
      </c>
      <c r="C100" s="68" t="s">
        <v>334</v>
      </c>
      <c r="D100" s="85">
        <v>0</v>
      </c>
      <c r="E100" s="85">
        <v>0</v>
      </c>
      <c r="F100" s="85">
        <v>476899504.30999994</v>
      </c>
      <c r="G100" s="85">
        <v>0</v>
      </c>
      <c r="H100" s="85">
        <v>0</v>
      </c>
      <c r="I100" s="85">
        <v>0</v>
      </c>
      <c r="J100" s="85">
        <v>0</v>
      </c>
      <c r="K100" s="85">
        <v>0</v>
      </c>
      <c r="L100" s="85">
        <v>0</v>
      </c>
      <c r="M100" s="86">
        <f t="shared" si="6"/>
        <v>476899504.30999994</v>
      </c>
    </row>
    <row r="101" spans="2:13" x14ac:dyDescent="0.25">
      <c r="B101" s="46" t="s">
        <v>335</v>
      </c>
      <c r="C101" s="68" t="s">
        <v>336</v>
      </c>
      <c r="D101" s="85">
        <v>0</v>
      </c>
      <c r="E101" s="85">
        <v>0</v>
      </c>
      <c r="F101" s="85">
        <v>1460803.58</v>
      </c>
      <c r="G101" s="85">
        <v>0</v>
      </c>
      <c r="H101" s="85">
        <v>0</v>
      </c>
      <c r="I101" s="85">
        <v>0</v>
      </c>
      <c r="J101" s="85">
        <v>0</v>
      </c>
      <c r="K101" s="85">
        <v>0</v>
      </c>
      <c r="L101" s="85">
        <v>0</v>
      </c>
      <c r="M101" s="86">
        <f t="shared" si="6"/>
        <v>1460803.58</v>
      </c>
    </row>
    <row r="102" spans="2:13" x14ac:dyDescent="0.25">
      <c r="B102" s="46" t="s">
        <v>337</v>
      </c>
      <c r="C102" s="68" t="s">
        <v>338</v>
      </c>
      <c r="D102" s="85">
        <v>0</v>
      </c>
      <c r="E102" s="85">
        <v>0</v>
      </c>
      <c r="F102" s="85">
        <v>0</v>
      </c>
      <c r="G102" s="85">
        <v>0</v>
      </c>
      <c r="H102" s="85">
        <v>0</v>
      </c>
      <c r="I102" s="85">
        <v>0</v>
      </c>
      <c r="J102" s="85">
        <v>0</v>
      </c>
      <c r="K102" s="85">
        <v>0</v>
      </c>
      <c r="L102" s="85">
        <v>0</v>
      </c>
      <c r="M102" s="86">
        <f t="shared" si="6"/>
        <v>0</v>
      </c>
    </row>
    <row r="103" spans="2:13" x14ac:dyDescent="0.25">
      <c r="B103" s="46" t="s">
        <v>339</v>
      </c>
      <c r="C103" s="68" t="s">
        <v>340</v>
      </c>
      <c r="D103" s="85">
        <v>0</v>
      </c>
      <c r="E103" s="85">
        <v>0</v>
      </c>
      <c r="F103" s="85">
        <v>0</v>
      </c>
      <c r="G103" s="85">
        <v>0</v>
      </c>
      <c r="H103" s="85">
        <v>0</v>
      </c>
      <c r="I103" s="85">
        <v>0</v>
      </c>
      <c r="J103" s="85">
        <v>7625010.5999999996</v>
      </c>
      <c r="K103" s="85">
        <v>0</v>
      </c>
      <c r="L103" s="85">
        <v>0</v>
      </c>
      <c r="M103" s="86">
        <f t="shared" si="6"/>
        <v>7625010.5999999996</v>
      </c>
    </row>
    <row r="104" spans="2:13" x14ac:dyDescent="0.25">
      <c r="B104" s="48">
        <v>9</v>
      </c>
      <c r="C104" s="69" t="s">
        <v>341</v>
      </c>
      <c r="D104" s="83">
        <f>SUM(D105:D108)</f>
        <v>636406.50000000396</v>
      </c>
      <c r="E104" s="83">
        <f t="shared" ref="E104:J104" si="9">SUM(E105:E108)</f>
        <v>0</v>
      </c>
      <c r="F104" s="83">
        <f t="shared" si="9"/>
        <v>0</v>
      </c>
      <c r="G104" s="83">
        <f t="shared" si="9"/>
        <v>0</v>
      </c>
      <c r="H104" s="83">
        <f t="shared" si="9"/>
        <v>24375808.959999997</v>
      </c>
      <c r="I104" s="83">
        <f t="shared" si="9"/>
        <v>0</v>
      </c>
      <c r="J104" s="83">
        <f t="shared" si="9"/>
        <v>25714283.969999999</v>
      </c>
      <c r="K104" s="83">
        <f t="shared" ref="K104:L104" si="10">SUM(K105:K106)</f>
        <v>0</v>
      </c>
      <c r="L104" s="83">
        <f t="shared" si="10"/>
        <v>0</v>
      </c>
      <c r="M104" s="84">
        <f>SUM(M105:M108)</f>
        <v>50726499.430000007</v>
      </c>
    </row>
    <row r="105" spans="2:13" x14ac:dyDescent="0.25">
      <c r="B105" s="46" t="s">
        <v>342</v>
      </c>
      <c r="C105" s="68" t="s">
        <v>343</v>
      </c>
      <c r="D105" s="85">
        <v>0</v>
      </c>
      <c r="E105" s="87">
        <v>0</v>
      </c>
      <c r="F105" s="85">
        <v>0</v>
      </c>
      <c r="G105" s="85">
        <v>0</v>
      </c>
      <c r="H105" s="85">
        <v>23822372.779999997</v>
      </c>
      <c r="I105" s="85">
        <v>0</v>
      </c>
      <c r="J105" s="85">
        <v>25714283.969999999</v>
      </c>
      <c r="K105" s="85">
        <v>0</v>
      </c>
      <c r="L105" s="85">
        <v>0</v>
      </c>
      <c r="M105" s="86">
        <f>D105+E105+F105+G105+H105+I105+J105+K105+L105</f>
        <v>49536656.75</v>
      </c>
    </row>
    <row r="106" spans="2:13" x14ac:dyDescent="0.25">
      <c r="B106" s="46" t="s">
        <v>344</v>
      </c>
      <c r="C106" s="68" t="s">
        <v>345</v>
      </c>
      <c r="D106" s="85">
        <v>211451.32</v>
      </c>
      <c r="E106" s="87">
        <v>0</v>
      </c>
      <c r="F106" s="85">
        <v>0</v>
      </c>
      <c r="G106" s="85">
        <v>0</v>
      </c>
      <c r="H106" s="85">
        <v>0</v>
      </c>
      <c r="I106" s="85">
        <v>0</v>
      </c>
      <c r="J106" s="85">
        <v>0</v>
      </c>
      <c r="K106" s="85">
        <v>0</v>
      </c>
      <c r="L106" s="85">
        <v>0</v>
      </c>
      <c r="M106" s="86">
        <f t="shared" ref="M106:M108" si="11">D106+E106+F106+G106+H106+I106+J106+K106+L106</f>
        <v>211451.32</v>
      </c>
    </row>
    <row r="107" spans="2:13" x14ac:dyDescent="0.25">
      <c r="B107" s="46" t="s">
        <v>362</v>
      </c>
      <c r="C107" s="68" t="s">
        <v>361</v>
      </c>
      <c r="D107" s="85">
        <v>0</v>
      </c>
      <c r="E107" s="87">
        <v>0</v>
      </c>
      <c r="F107" s="85">
        <v>0</v>
      </c>
      <c r="G107" s="85">
        <v>0</v>
      </c>
      <c r="H107" s="85">
        <v>553436.17999999993</v>
      </c>
      <c r="I107" s="85">
        <v>0</v>
      </c>
      <c r="J107" s="85">
        <v>0</v>
      </c>
      <c r="K107" s="85">
        <v>0</v>
      </c>
      <c r="L107" s="85">
        <v>0</v>
      </c>
      <c r="M107" s="86">
        <f t="shared" si="11"/>
        <v>553436.17999999993</v>
      </c>
    </row>
    <row r="108" spans="2:13" x14ac:dyDescent="0.25">
      <c r="B108" s="46" t="s">
        <v>363</v>
      </c>
      <c r="C108" s="68" t="s">
        <v>346</v>
      </c>
      <c r="D108" s="110">
        <v>424955.18000000401</v>
      </c>
      <c r="E108" s="87">
        <v>0</v>
      </c>
      <c r="F108" s="85">
        <v>0</v>
      </c>
      <c r="G108" s="85">
        <v>0</v>
      </c>
      <c r="H108" s="85">
        <v>0</v>
      </c>
      <c r="I108" s="85">
        <v>0</v>
      </c>
      <c r="J108" s="85">
        <v>0</v>
      </c>
      <c r="K108" s="85"/>
      <c r="L108" s="85"/>
      <c r="M108" s="86">
        <f t="shared" si="11"/>
        <v>424955.18000000401</v>
      </c>
    </row>
    <row r="109" spans="2:13" ht="15.75" thickBot="1" x14ac:dyDescent="0.3">
      <c r="B109" s="45" t="s">
        <v>347</v>
      </c>
      <c r="C109" s="56"/>
      <c r="D109" s="88">
        <f>D12+D23+D80+D85+D93+D95+D104</f>
        <v>654569912.18999994</v>
      </c>
      <c r="E109" s="88">
        <f t="shared" ref="E109:J109" si="12">E12+E23+E80+E85+E93+E95+E104</f>
        <v>98558561.519999966</v>
      </c>
      <c r="F109" s="88">
        <f t="shared" si="12"/>
        <v>511449066.20999992</v>
      </c>
      <c r="G109" s="88">
        <f t="shared" si="12"/>
        <v>941459159.24999988</v>
      </c>
      <c r="H109" s="88">
        <f t="shared" si="12"/>
        <v>27097131.139999997</v>
      </c>
      <c r="I109" s="88">
        <f t="shared" si="12"/>
        <v>156619739</v>
      </c>
      <c r="J109" s="88">
        <f t="shared" si="12"/>
        <v>38179114.439999998</v>
      </c>
      <c r="K109" s="88" t="e">
        <f>K12+K23+K80+K85+K93+K95+K104+#REF!</f>
        <v>#REF!</v>
      </c>
      <c r="L109" s="88" t="e">
        <f>L12+L23+L80+L85+L93+L95+L104+#REF!</f>
        <v>#REF!</v>
      </c>
      <c r="M109" s="89">
        <f>M12+M23+M80+M85+M93+M95+M104</f>
        <v>2427932683.7499995</v>
      </c>
    </row>
    <row r="110" spans="2:13" s="14" customFormat="1" ht="15.75" x14ac:dyDescent="0.25">
      <c r="B110" s="15"/>
      <c r="C110" s="15"/>
      <c r="D110" s="76"/>
      <c r="E110" s="16"/>
      <c r="F110" s="16"/>
      <c r="G110" s="16"/>
      <c r="H110" s="16"/>
      <c r="I110" s="16"/>
      <c r="J110" s="16"/>
      <c r="K110" s="16"/>
      <c r="L110" s="16"/>
      <c r="M110" s="16"/>
    </row>
    <row r="111" spans="2:13" x14ac:dyDescent="0.25">
      <c r="M111" s="70"/>
    </row>
    <row r="113" spans="10:13" x14ac:dyDescent="0.25">
      <c r="M113" s="70"/>
    </row>
    <row r="114" spans="10:13" x14ac:dyDescent="0.25">
      <c r="J114" s="82"/>
    </row>
    <row r="115" spans="10:13" x14ac:dyDescent="0.25">
      <c r="J115" s="82"/>
    </row>
    <row r="116" spans="10:13" x14ac:dyDescent="0.25">
      <c r="J116" s="82"/>
    </row>
    <row r="117" spans="10:13" x14ac:dyDescent="0.25">
      <c r="J117" s="82"/>
    </row>
    <row r="118" spans="10:13" x14ac:dyDescent="0.25">
      <c r="J118" s="82"/>
    </row>
    <row r="119" spans="10:13" x14ac:dyDescent="0.25">
      <c r="J119" s="82"/>
    </row>
    <row r="120" spans="10:13" x14ac:dyDescent="0.25">
      <c r="J120" s="82"/>
    </row>
  </sheetData>
  <mergeCells count="8">
    <mergeCell ref="K10:K11"/>
    <mergeCell ref="L10:L11"/>
    <mergeCell ref="M10:M11"/>
    <mergeCell ref="B10:B11"/>
    <mergeCell ref="C10:C11"/>
    <mergeCell ref="D10:D11"/>
    <mergeCell ref="E10:H10"/>
    <mergeCell ref="I10:J10"/>
  </mergeCells>
  <dataValidations disablePrompts="1" count="1">
    <dataValidation type="whole" errorStyle="warning" operator="greaterThan" allowBlank="1" showInputMessage="1" showErrorMessage="1" errorTitle="IMPORTANTE" error="Se recomienda leer las instrucciones antes de inciar con el llenado del presupuesto por objeto del gasto" sqref="C10:C11" xr:uid="{C0BD150E-CC75-4FC8-A5C8-80B0C60AD9B1}">
      <formula1>0</formula1>
    </dataValidation>
  </dataValidations>
  <pageMargins left="0.70866141732283472" right="0.70866141732283472" top="0.74803149606299213" bottom="0.74803149606299213" header="0.31496062992125984" footer="0.31496062992125984"/>
  <pageSetup scale="42" fitToHeight="0" orientation="landscape" r:id="rId1"/>
  <headerFooter>
    <oddFooter>&amp;LANEXO I PRESUPUESTO DE INGRESOS&amp;C&amp;P de &amp;N Páginas&amp;R&amp;D</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7A3AD-9E70-436F-A77E-E9C352FDCA74}">
  <sheetPr>
    <pageSetUpPr fitToPage="1"/>
  </sheetPr>
  <dimension ref="A1:M177"/>
  <sheetViews>
    <sheetView tabSelected="1" topLeftCell="A2" zoomScale="80" zoomScaleNormal="80" workbookViewId="0">
      <selection activeCell="F19" sqref="F19"/>
    </sheetView>
  </sheetViews>
  <sheetFormatPr baseColWidth="10" defaultRowHeight="15" x14ac:dyDescent="0.25"/>
  <cols>
    <col min="1" max="1" width="8.5703125" style="40" customWidth="1"/>
    <col min="2" max="2" width="10.85546875" style="40" customWidth="1"/>
    <col min="3" max="3" width="63.7109375" style="58" customWidth="1"/>
    <col min="4" max="4" width="18.28515625" style="90" customWidth="1"/>
    <col min="5" max="5" width="19.5703125" style="90" customWidth="1"/>
    <col min="6" max="6" width="19.85546875" style="90" customWidth="1"/>
    <col min="7" max="7" width="18.85546875" style="90" customWidth="1"/>
    <col min="8" max="8" width="19.5703125" style="90" customWidth="1"/>
    <col min="9" max="9" width="22.85546875" style="90" customWidth="1"/>
    <col min="10" max="10" width="22.5703125" style="90" customWidth="1"/>
    <col min="11" max="12" width="19.5703125" style="90" hidden="1" customWidth="1"/>
    <col min="13" max="13" width="25.85546875" style="90" customWidth="1"/>
    <col min="14" max="15" width="23.28515625" customWidth="1"/>
    <col min="16" max="17" width="11.42578125" customWidth="1"/>
    <col min="19" max="19" width="20.85546875" customWidth="1"/>
    <col min="21" max="35" width="11.42578125" customWidth="1"/>
    <col min="36" max="36" width="21.5703125" customWidth="1"/>
    <col min="37" max="37" width="20.85546875" customWidth="1"/>
    <col min="38" max="64" width="11.42578125" customWidth="1"/>
    <col min="65" max="65" width="32.28515625" customWidth="1"/>
  </cols>
  <sheetData>
    <row r="1" spans="2:13" ht="99" customHeight="1" x14ac:dyDescent="0.25">
      <c r="B1" s="1"/>
      <c r="C1" s="52"/>
      <c r="D1" s="71"/>
      <c r="E1" s="71"/>
      <c r="F1" s="71"/>
      <c r="G1" s="71"/>
      <c r="H1" s="71"/>
      <c r="I1" s="71"/>
      <c r="J1" s="71"/>
      <c r="K1" s="71"/>
      <c r="L1" s="71"/>
      <c r="M1" s="71"/>
    </row>
    <row r="2" spans="2:13" x14ac:dyDescent="0.25">
      <c r="B2" s="1"/>
      <c r="C2" s="52"/>
      <c r="D2" s="71"/>
      <c r="E2" s="71"/>
      <c r="F2" s="71"/>
      <c r="G2" s="71"/>
      <c r="H2" s="71"/>
      <c r="I2" s="71"/>
      <c r="J2" s="71"/>
      <c r="K2" s="71"/>
      <c r="L2" s="71"/>
      <c r="M2" s="71"/>
    </row>
    <row r="3" spans="2:13" ht="18.75" x14ac:dyDescent="0.25">
      <c r="B3" s="41" t="s">
        <v>0</v>
      </c>
      <c r="C3" s="53"/>
      <c r="D3" s="91"/>
      <c r="E3" s="91"/>
      <c r="F3" s="91"/>
      <c r="G3" s="91"/>
      <c r="H3" s="91"/>
      <c r="I3" s="91"/>
      <c r="J3" s="91"/>
      <c r="K3" s="91"/>
      <c r="L3" s="91"/>
      <c r="M3" s="91"/>
    </row>
    <row r="4" spans="2:13" ht="18.75" x14ac:dyDescent="0.25">
      <c r="B4" s="41" t="s">
        <v>1</v>
      </c>
      <c r="C4" s="53"/>
      <c r="D4" s="91"/>
      <c r="E4" s="91"/>
      <c r="F4" s="91"/>
      <c r="G4" s="91"/>
      <c r="H4" s="91"/>
      <c r="I4" s="91"/>
      <c r="J4" s="91"/>
      <c r="K4" s="91"/>
      <c r="L4" s="91"/>
      <c r="M4" s="91"/>
    </row>
    <row r="5" spans="2:13" x14ac:dyDescent="0.25">
      <c r="B5" s="4"/>
      <c r="C5" s="53"/>
      <c r="D5" s="91"/>
      <c r="E5" s="91"/>
      <c r="F5" s="91"/>
      <c r="G5" s="91"/>
      <c r="H5" s="91"/>
      <c r="I5" s="91"/>
      <c r="J5" s="91"/>
      <c r="K5" s="91"/>
      <c r="L5" s="91"/>
      <c r="M5" s="91"/>
    </row>
    <row r="6" spans="2:13" ht="19.5" x14ac:dyDescent="0.3">
      <c r="B6" s="42" t="s">
        <v>2</v>
      </c>
      <c r="C6" s="53"/>
      <c r="D6" s="91"/>
      <c r="E6" s="91"/>
      <c r="F6" s="91"/>
      <c r="G6" s="91"/>
      <c r="H6" s="91"/>
      <c r="I6" s="91"/>
      <c r="J6" s="91"/>
      <c r="K6" s="91"/>
      <c r="L6" s="91"/>
      <c r="M6" s="91"/>
    </row>
    <row r="7" spans="2:13" ht="20.25" customHeight="1" thickBot="1" x14ac:dyDescent="0.3">
      <c r="B7" s="129" t="s">
        <v>3</v>
      </c>
      <c r="C7" s="129"/>
      <c r="D7" s="129"/>
      <c r="E7" s="129"/>
      <c r="F7" s="129"/>
      <c r="G7" s="129"/>
      <c r="H7" s="129"/>
      <c r="I7" s="129"/>
      <c r="J7" s="129"/>
      <c r="K7" s="129"/>
      <c r="L7" s="129"/>
      <c r="M7" s="129"/>
    </row>
    <row r="8" spans="2:13" ht="36" customHeight="1" thickBot="1" x14ac:dyDescent="0.3">
      <c r="B8" s="6"/>
      <c r="C8" s="54"/>
      <c r="D8" s="92"/>
      <c r="E8" s="111"/>
      <c r="F8" s="111"/>
      <c r="G8" s="111"/>
      <c r="H8" s="111"/>
      <c r="I8" s="111"/>
      <c r="J8" s="92"/>
      <c r="K8" s="92"/>
      <c r="L8" s="92"/>
      <c r="M8" s="92"/>
    </row>
    <row r="9" spans="2:13" ht="16.5" customHeight="1" x14ac:dyDescent="0.25">
      <c r="B9" s="119" t="s">
        <v>360</v>
      </c>
      <c r="C9" s="121" t="s">
        <v>4</v>
      </c>
      <c r="D9" s="123" t="s">
        <v>5</v>
      </c>
      <c r="E9" s="130" t="s">
        <v>6</v>
      </c>
      <c r="F9" s="131"/>
      <c r="G9" s="131"/>
      <c r="H9" s="132"/>
      <c r="I9" s="130" t="s">
        <v>7</v>
      </c>
      <c r="J9" s="133"/>
      <c r="K9" s="93"/>
      <c r="L9" s="94"/>
      <c r="M9" s="134" t="s">
        <v>358</v>
      </c>
    </row>
    <row r="10" spans="2:13" ht="40.5" customHeight="1" thickBot="1" x14ac:dyDescent="0.3">
      <c r="B10" s="120"/>
      <c r="C10" s="122"/>
      <c r="D10" s="124" t="s">
        <v>5</v>
      </c>
      <c r="E10" s="95" t="s">
        <v>10</v>
      </c>
      <c r="F10" s="96" t="s">
        <v>11</v>
      </c>
      <c r="G10" s="96" t="s">
        <v>12</v>
      </c>
      <c r="H10" s="97" t="s">
        <v>13</v>
      </c>
      <c r="I10" s="96" t="s">
        <v>14</v>
      </c>
      <c r="J10" s="96" t="s">
        <v>13</v>
      </c>
      <c r="K10" s="98" t="s">
        <v>8</v>
      </c>
      <c r="L10" s="99" t="s">
        <v>9</v>
      </c>
      <c r="M10" s="135"/>
    </row>
    <row r="11" spans="2:13" x14ac:dyDescent="0.25">
      <c r="B11" s="148">
        <v>1000</v>
      </c>
      <c r="C11" s="149" t="s">
        <v>15</v>
      </c>
      <c r="D11" s="150">
        <f>SUM(D12:D25)</f>
        <v>67165404.950000003</v>
      </c>
      <c r="E11" s="150">
        <f t="shared" ref="E11:J11" si="0">SUM(E12:E25)</f>
        <v>0</v>
      </c>
      <c r="F11" s="150">
        <f t="shared" si="0"/>
        <v>364411918.49000037</v>
      </c>
      <c r="G11" s="150">
        <f t="shared" si="0"/>
        <v>674401251.15000093</v>
      </c>
      <c r="H11" s="150">
        <f t="shared" si="0"/>
        <v>4208128.04</v>
      </c>
      <c r="I11" s="150">
        <f t="shared" si="0"/>
        <v>110666463.14</v>
      </c>
      <c r="J11" s="150">
        <f t="shared" si="0"/>
        <v>23817045.870000001</v>
      </c>
      <c r="K11" s="150">
        <f t="shared" ref="K11" si="1">SUM(K12:K25)</f>
        <v>0</v>
      </c>
      <c r="L11" s="150">
        <f t="shared" ref="L11:M11" si="2">SUM(L12:L25)</f>
        <v>0</v>
      </c>
      <c r="M11" s="150">
        <f t="shared" si="2"/>
        <v>1244670211.6400015</v>
      </c>
    </row>
    <row r="12" spans="2:13" x14ac:dyDescent="0.25">
      <c r="B12" s="17">
        <v>111</v>
      </c>
      <c r="C12" s="55" t="s">
        <v>16</v>
      </c>
      <c r="D12" s="151">
        <v>0</v>
      </c>
      <c r="E12" s="151">
        <v>0</v>
      </c>
      <c r="F12" s="151">
        <v>0</v>
      </c>
      <c r="G12" s="151">
        <v>13478400</v>
      </c>
      <c r="H12" s="151">
        <v>0</v>
      </c>
      <c r="I12" s="151">
        <v>0</v>
      </c>
      <c r="J12" s="151">
        <v>0</v>
      </c>
      <c r="K12" s="151">
        <v>0</v>
      </c>
      <c r="L12" s="151">
        <v>0</v>
      </c>
      <c r="M12" s="152">
        <f t="shared" ref="M12:M78" si="3">SUM(D12:L12)</f>
        <v>13478400</v>
      </c>
    </row>
    <row r="13" spans="2:13" x14ac:dyDescent="0.25">
      <c r="B13" s="17">
        <v>113</v>
      </c>
      <c r="C13" s="55" t="s">
        <v>17</v>
      </c>
      <c r="D13" s="151">
        <v>53511169</v>
      </c>
      <c r="E13" s="151">
        <v>0</v>
      </c>
      <c r="F13" s="151">
        <v>229855194.0500004</v>
      </c>
      <c r="G13" s="151">
        <v>358566435.72000098</v>
      </c>
      <c r="H13" s="151">
        <v>0</v>
      </c>
      <c r="I13" s="151">
        <v>0</v>
      </c>
      <c r="J13" s="151">
        <v>0</v>
      </c>
      <c r="K13" s="151">
        <v>0</v>
      </c>
      <c r="L13" s="151">
        <v>0</v>
      </c>
      <c r="M13" s="152">
        <f t="shared" si="3"/>
        <v>641932798.77000141</v>
      </c>
    </row>
    <row r="14" spans="2:13" x14ac:dyDescent="0.25">
      <c r="B14" s="17">
        <v>121</v>
      </c>
      <c r="C14" s="55" t="s">
        <v>18</v>
      </c>
      <c r="D14" s="153">
        <v>0</v>
      </c>
      <c r="E14" s="153">
        <v>0</v>
      </c>
      <c r="F14" s="153">
        <v>0</v>
      </c>
      <c r="G14" s="153">
        <v>58029998.74000001</v>
      </c>
      <c r="H14" s="153">
        <v>0</v>
      </c>
      <c r="I14" s="153">
        <v>0</v>
      </c>
      <c r="J14" s="153">
        <v>0</v>
      </c>
      <c r="K14" s="151">
        <v>0</v>
      </c>
      <c r="L14" s="151">
        <v>0</v>
      </c>
      <c r="M14" s="152">
        <f t="shared" si="3"/>
        <v>58029998.74000001</v>
      </c>
    </row>
    <row r="15" spans="2:13" x14ac:dyDescent="0.25">
      <c r="B15" s="17">
        <v>131</v>
      </c>
      <c r="C15" s="55" t="s">
        <v>19</v>
      </c>
      <c r="D15" s="153">
        <v>947375</v>
      </c>
      <c r="E15" s="153">
        <v>0</v>
      </c>
      <c r="F15" s="153">
        <v>13598664.720000014</v>
      </c>
      <c r="G15" s="153">
        <v>33885298</v>
      </c>
      <c r="H15" s="153">
        <v>0</v>
      </c>
      <c r="I15" s="153">
        <v>0</v>
      </c>
      <c r="J15" s="153">
        <v>0</v>
      </c>
      <c r="K15" s="151">
        <v>0</v>
      </c>
      <c r="L15" s="151">
        <v>0</v>
      </c>
      <c r="M15" s="152">
        <f t="shared" si="3"/>
        <v>48431337.720000014</v>
      </c>
    </row>
    <row r="16" spans="2:13" x14ac:dyDescent="0.25">
      <c r="B16" s="17">
        <v>132</v>
      </c>
      <c r="C16" s="55" t="s">
        <v>20</v>
      </c>
      <c r="D16" s="153">
        <v>2774908</v>
      </c>
      <c r="E16" s="153">
        <v>0</v>
      </c>
      <c r="F16" s="153">
        <v>38739837.909999989</v>
      </c>
      <c r="G16" s="153">
        <v>77853937</v>
      </c>
      <c r="H16" s="153">
        <v>0</v>
      </c>
      <c r="I16" s="153">
        <v>0</v>
      </c>
      <c r="J16" s="153">
        <v>0</v>
      </c>
      <c r="K16" s="151">
        <v>0</v>
      </c>
      <c r="L16" s="151">
        <v>0</v>
      </c>
      <c r="M16" s="152">
        <f t="shared" si="3"/>
        <v>119368682.91</v>
      </c>
    </row>
    <row r="17" spans="2:13" x14ac:dyDescent="0.25">
      <c r="B17" s="17">
        <v>133</v>
      </c>
      <c r="C17" s="55" t="s">
        <v>21</v>
      </c>
      <c r="D17" s="153">
        <v>384704.95</v>
      </c>
      <c r="E17" s="153">
        <v>0</v>
      </c>
      <c r="F17" s="153">
        <v>0</v>
      </c>
      <c r="G17" s="153">
        <v>4208687.72</v>
      </c>
      <c r="H17" s="153">
        <v>0</v>
      </c>
      <c r="I17" s="153">
        <v>0</v>
      </c>
      <c r="J17" s="153">
        <v>0</v>
      </c>
      <c r="K17" s="151">
        <v>0</v>
      </c>
      <c r="L17" s="151">
        <v>0</v>
      </c>
      <c r="M17" s="152">
        <f t="shared" si="3"/>
        <v>4593392.67</v>
      </c>
    </row>
    <row r="18" spans="2:13" x14ac:dyDescent="0.25">
      <c r="B18" s="17">
        <v>141</v>
      </c>
      <c r="C18" s="55" t="s">
        <v>22</v>
      </c>
      <c r="D18" s="153">
        <v>5877230</v>
      </c>
      <c r="E18" s="153">
        <v>0</v>
      </c>
      <c r="F18" s="153">
        <v>0</v>
      </c>
      <c r="G18" s="153">
        <v>2818973.05</v>
      </c>
      <c r="H18" s="153">
        <v>0</v>
      </c>
      <c r="I18" s="153">
        <v>33109127.670000002</v>
      </c>
      <c r="J18" s="153">
        <v>0</v>
      </c>
      <c r="K18" s="151">
        <v>0</v>
      </c>
      <c r="L18" s="151">
        <v>0</v>
      </c>
      <c r="M18" s="152">
        <f t="shared" si="3"/>
        <v>41805330.719999999</v>
      </c>
    </row>
    <row r="19" spans="2:13" x14ac:dyDescent="0.25">
      <c r="B19" s="17">
        <v>142</v>
      </c>
      <c r="C19" s="55" t="s">
        <v>23</v>
      </c>
      <c r="D19" s="153">
        <v>52380</v>
      </c>
      <c r="E19" s="153">
        <v>0</v>
      </c>
      <c r="F19" s="153">
        <v>6620645</v>
      </c>
      <c r="G19" s="153">
        <v>0</v>
      </c>
      <c r="H19" s="153">
        <v>0</v>
      </c>
      <c r="I19" s="153">
        <v>10364125</v>
      </c>
      <c r="J19" s="153">
        <v>0</v>
      </c>
      <c r="K19" s="151">
        <v>0</v>
      </c>
      <c r="L19" s="151">
        <v>0</v>
      </c>
      <c r="M19" s="152">
        <f t="shared" si="3"/>
        <v>17037150</v>
      </c>
    </row>
    <row r="20" spans="2:13" x14ac:dyDescent="0.25">
      <c r="B20" s="17">
        <v>143</v>
      </c>
      <c r="C20" s="55" t="s">
        <v>24</v>
      </c>
      <c r="D20" s="153">
        <v>238686</v>
      </c>
      <c r="E20" s="153">
        <v>0</v>
      </c>
      <c r="F20" s="153">
        <v>38687290</v>
      </c>
      <c r="G20" s="153">
        <v>0</v>
      </c>
      <c r="H20" s="153">
        <v>0</v>
      </c>
      <c r="I20" s="153">
        <v>60108539</v>
      </c>
      <c r="J20" s="153">
        <v>0</v>
      </c>
      <c r="K20" s="151">
        <v>0</v>
      </c>
      <c r="L20" s="151">
        <v>0</v>
      </c>
      <c r="M20" s="152">
        <f t="shared" si="3"/>
        <v>99034515</v>
      </c>
    </row>
    <row r="21" spans="2:13" x14ac:dyDescent="0.25">
      <c r="B21" s="17">
        <v>144</v>
      </c>
      <c r="C21" s="55" t="s">
        <v>25</v>
      </c>
      <c r="D21" s="153">
        <v>64845</v>
      </c>
      <c r="E21" s="153">
        <v>0</v>
      </c>
      <c r="F21" s="153">
        <v>0</v>
      </c>
      <c r="G21" s="153">
        <v>0</v>
      </c>
      <c r="H21" s="153">
        <v>0</v>
      </c>
      <c r="I21" s="153">
        <v>7084671.4699999997</v>
      </c>
      <c r="J21" s="153">
        <v>0</v>
      </c>
      <c r="K21" s="151">
        <v>0</v>
      </c>
      <c r="L21" s="151">
        <v>0</v>
      </c>
      <c r="M21" s="152">
        <f t="shared" si="3"/>
        <v>7149516.4699999997</v>
      </c>
    </row>
    <row r="22" spans="2:13" x14ac:dyDescent="0.25">
      <c r="B22" s="17">
        <v>152</v>
      </c>
      <c r="C22" s="55" t="s">
        <v>26</v>
      </c>
      <c r="D22" s="153">
        <v>0</v>
      </c>
      <c r="E22" s="153">
        <v>0</v>
      </c>
      <c r="F22" s="153">
        <v>5055813.8499999996</v>
      </c>
      <c r="G22" s="153">
        <v>5664981.6799999997</v>
      </c>
      <c r="H22" s="153">
        <v>0</v>
      </c>
      <c r="I22" s="153">
        <v>0</v>
      </c>
      <c r="J22" s="153">
        <v>0</v>
      </c>
      <c r="K22" s="151">
        <v>0</v>
      </c>
      <c r="L22" s="151">
        <v>0</v>
      </c>
      <c r="M22" s="152">
        <f t="shared" si="3"/>
        <v>10720795.529999999</v>
      </c>
    </row>
    <row r="23" spans="2:13" x14ac:dyDescent="0.25">
      <c r="B23" s="17">
        <v>153</v>
      </c>
      <c r="C23" s="55" t="s">
        <v>27</v>
      </c>
      <c r="D23" s="153">
        <v>0</v>
      </c>
      <c r="E23" s="153">
        <v>0</v>
      </c>
      <c r="F23" s="153">
        <v>0</v>
      </c>
      <c r="G23" s="153">
        <v>1135857.48</v>
      </c>
      <c r="H23" s="153">
        <v>0</v>
      </c>
      <c r="I23" s="153">
        <v>0</v>
      </c>
      <c r="J23" s="153">
        <v>0</v>
      </c>
      <c r="K23" s="151">
        <v>0</v>
      </c>
      <c r="L23" s="151">
        <v>0</v>
      </c>
      <c r="M23" s="152">
        <f t="shared" si="3"/>
        <v>1135857.48</v>
      </c>
    </row>
    <row r="24" spans="2:13" x14ac:dyDescent="0.25">
      <c r="B24" s="17">
        <v>154</v>
      </c>
      <c r="C24" s="55" t="s">
        <v>28</v>
      </c>
      <c r="D24" s="153">
        <v>2476614</v>
      </c>
      <c r="E24" s="153">
        <v>0</v>
      </c>
      <c r="F24" s="153">
        <v>24906834.890000008</v>
      </c>
      <c r="G24" s="153">
        <v>104733301.86</v>
      </c>
      <c r="H24" s="153">
        <v>4208128.04</v>
      </c>
      <c r="I24" s="153">
        <v>0</v>
      </c>
      <c r="J24" s="153">
        <v>23817045.870000001</v>
      </c>
      <c r="K24" s="151">
        <v>0</v>
      </c>
      <c r="L24" s="151">
        <v>0</v>
      </c>
      <c r="M24" s="152">
        <f t="shared" si="3"/>
        <v>160141924.66</v>
      </c>
    </row>
    <row r="25" spans="2:13" x14ac:dyDescent="0.25">
      <c r="B25" s="17">
        <v>159</v>
      </c>
      <c r="C25" s="55" t="s">
        <v>29</v>
      </c>
      <c r="D25" s="153">
        <v>837493</v>
      </c>
      <c r="E25" s="153">
        <v>0</v>
      </c>
      <c r="F25" s="153">
        <v>6947638.0699999984</v>
      </c>
      <c r="G25" s="153">
        <v>14025379.9</v>
      </c>
      <c r="H25" s="153">
        <v>0</v>
      </c>
      <c r="I25" s="153">
        <v>0</v>
      </c>
      <c r="J25" s="153">
        <v>0</v>
      </c>
      <c r="K25" s="151">
        <v>0</v>
      </c>
      <c r="L25" s="151">
        <v>0</v>
      </c>
      <c r="M25" s="152">
        <f t="shared" si="3"/>
        <v>21810510.969999999</v>
      </c>
    </row>
    <row r="26" spans="2:13" x14ac:dyDescent="0.25">
      <c r="B26" s="148">
        <v>2000</v>
      </c>
      <c r="C26" s="149" t="s">
        <v>30</v>
      </c>
      <c r="D26" s="150">
        <f t="shared" ref="D26:F26" si="4">SUM(D27:D68)</f>
        <v>137315963.2575596</v>
      </c>
      <c r="E26" s="150">
        <f t="shared" si="4"/>
        <v>25797966.16</v>
      </c>
      <c r="F26" s="150">
        <f t="shared" si="4"/>
        <v>44037804.434000008</v>
      </c>
      <c r="G26" s="150">
        <f>SUM(G27:G68)</f>
        <v>23973314.094039995</v>
      </c>
      <c r="H26" s="150">
        <f t="shared" ref="H26" si="5">SUM(H27:H68)</f>
        <v>5941210.8020000001</v>
      </c>
      <c r="I26" s="150">
        <f t="shared" ref="I26" si="6">SUM(I27:I68)</f>
        <v>14032510.910400001</v>
      </c>
      <c r="J26" s="150">
        <f t="shared" ref="J26" si="7">SUM(J27:J68)</f>
        <v>358349.12360000005</v>
      </c>
      <c r="K26" s="150">
        <f t="shared" ref="K26:L26" si="8">SUM(K27:K68)</f>
        <v>0</v>
      </c>
      <c r="L26" s="150">
        <f t="shared" si="8"/>
        <v>0</v>
      </c>
      <c r="M26" s="154">
        <f t="shared" ref="M26" si="9">SUM(M27:M68)</f>
        <v>251457118.78159967</v>
      </c>
    </row>
    <row r="27" spans="2:13" x14ac:dyDescent="0.25">
      <c r="B27" s="17">
        <v>211</v>
      </c>
      <c r="C27" s="155" t="s">
        <v>31</v>
      </c>
      <c r="D27" s="109">
        <v>4430116.3112360006</v>
      </c>
      <c r="E27" s="109">
        <v>0</v>
      </c>
      <c r="F27" s="109">
        <v>0</v>
      </c>
      <c r="G27" s="109">
        <v>57045.087999999996</v>
      </c>
      <c r="H27" s="109">
        <v>21000.002</v>
      </c>
      <c r="I27" s="109">
        <v>0</v>
      </c>
      <c r="J27" s="109">
        <v>100503.22360000001</v>
      </c>
      <c r="K27" s="151">
        <v>0</v>
      </c>
      <c r="L27" s="151">
        <v>0</v>
      </c>
      <c r="M27" s="156">
        <f t="shared" si="3"/>
        <v>4608664.6248360015</v>
      </c>
    </row>
    <row r="28" spans="2:13" x14ac:dyDescent="0.25">
      <c r="B28" s="17">
        <v>212</v>
      </c>
      <c r="C28" s="155" t="s">
        <v>32</v>
      </c>
      <c r="D28" s="109">
        <v>1565015.4880124002</v>
      </c>
      <c r="E28" s="109">
        <v>0</v>
      </c>
      <c r="F28" s="109">
        <v>0</v>
      </c>
      <c r="G28" s="109">
        <v>0</v>
      </c>
      <c r="H28" s="109">
        <v>0</v>
      </c>
      <c r="I28" s="109">
        <v>0</v>
      </c>
      <c r="J28" s="109">
        <v>0</v>
      </c>
      <c r="K28" s="151">
        <v>0</v>
      </c>
      <c r="L28" s="151">
        <v>0</v>
      </c>
      <c r="M28" s="156">
        <f t="shared" si="3"/>
        <v>1565015.4880124002</v>
      </c>
    </row>
    <row r="29" spans="2:13" x14ac:dyDescent="0.25">
      <c r="B29" s="17">
        <v>213</v>
      </c>
      <c r="C29" s="155" t="s">
        <v>33</v>
      </c>
      <c r="D29" s="109">
        <v>0</v>
      </c>
      <c r="E29" s="109">
        <v>0</v>
      </c>
      <c r="F29" s="109">
        <v>0</v>
      </c>
      <c r="G29" s="109">
        <v>0</v>
      </c>
      <c r="H29" s="109">
        <v>0</v>
      </c>
      <c r="I29" s="109">
        <v>0</v>
      </c>
      <c r="J29" s="109">
        <v>0</v>
      </c>
      <c r="K29" s="151">
        <v>0</v>
      </c>
      <c r="L29" s="151">
        <v>0</v>
      </c>
      <c r="M29" s="156">
        <f t="shared" si="3"/>
        <v>0</v>
      </c>
    </row>
    <row r="30" spans="2:13" x14ac:dyDescent="0.25">
      <c r="B30" s="17">
        <v>214</v>
      </c>
      <c r="C30" s="155" t="s">
        <v>34</v>
      </c>
      <c r="D30" s="109">
        <v>1396.26</v>
      </c>
      <c r="E30" s="109">
        <v>0</v>
      </c>
      <c r="F30" s="109">
        <v>0</v>
      </c>
      <c r="G30" s="109">
        <v>0</v>
      </c>
      <c r="H30" s="109">
        <v>0</v>
      </c>
      <c r="I30" s="109">
        <v>0</v>
      </c>
      <c r="J30" s="109">
        <v>0</v>
      </c>
      <c r="K30" s="151">
        <v>0</v>
      </c>
      <c r="L30" s="151">
        <v>0</v>
      </c>
      <c r="M30" s="156">
        <f t="shared" si="3"/>
        <v>1396.26</v>
      </c>
    </row>
    <row r="31" spans="2:13" x14ac:dyDescent="0.25">
      <c r="B31" s="17">
        <v>215</v>
      </c>
      <c r="C31" s="155" t="s">
        <v>35</v>
      </c>
      <c r="D31" s="109">
        <v>839622.15575200005</v>
      </c>
      <c r="E31" s="109">
        <v>0</v>
      </c>
      <c r="F31" s="109">
        <v>0</v>
      </c>
      <c r="G31" s="109">
        <v>53058.400000000001</v>
      </c>
      <c r="H31" s="109">
        <v>0</v>
      </c>
      <c r="I31" s="109">
        <v>0</v>
      </c>
      <c r="J31" s="109">
        <v>3090.24</v>
      </c>
      <c r="K31" s="151">
        <v>0</v>
      </c>
      <c r="L31" s="151">
        <v>0</v>
      </c>
      <c r="M31" s="156">
        <f t="shared" si="3"/>
        <v>895770.79575200006</v>
      </c>
    </row>
    <row r="32" spans="2:13" x14ac:dyDescent="0.25">
      <c r="B32" s="17">
        <v>216</v>
      </c>
      <c r="C32" s="155" t="s">
        <v>36</v>
      </c>
      <c r="D32" s="109">
        <v>12334655.657968003</v>
      </c>
      <c r="E32" s="109">
        <v>0</v>
      </c>
      <c r="F32" s="109">
        <v>0</v>
      </c>
      <c r="G32" s="109">
        <v>1355470.4202800002</v>
      </c>
      <c r="H32" s="109">
        <v>0</v>
      </c>
      <c r="I32" s="109">
        <v>1410.56</v>
      </c>
      <c r="J32" s="109">
        <v>0</v>
      </c>
      <c r="K32" s="151">
        <v>0</v>
      </c>
      <c r="L32" s="151">
        <v>0</v>
      </c>
      <c r="M32" s="156">
        <f t="shared" si="3"/>
        <v>13691536.638248004</v>
      </c>
    </row>
    <row r="33" spans="2:13" x14ac:dyDescent="0.25">
      <c r="B33" s="17">
        <v>217</v>
      </c>
      <c r="C33" s="155" t="s">
        <v>37</v>
      </c>
      <c r="D33" s="109">
        <v>4787.09</v>
      </c>
      <c r="E33" s="109">
        <v>0</v>
      </c>
      <c r="F33" s="109">
        <v>0</v>
      </c>
      <c r="G33" s="109">
        <v>0</v>
      </c>
      <c r="H33" s="109">
        <v>0</v>
      </c>
      <c r="I33" s="109">
        <v>0</v>
      </c>
      <c r="J33" s="109">
        <v>0</v>
      </c>
      <c r="K33" s="151">
        <v>0</v>
      </c>
      <c r="L33" s="151">
        <v>0</v>
      </c>
      <c r="M33" s="156">
        <f t="shared" si="3"/>
        <v>4787.09</v>
      </c>
    </row>
    <row r="34" spans="2:13" x14ac:dyDescent="0.25">
      <c r="B34" s="17">
        <v>218</v>
      </c>
      <c r="C34" s="155" t="s">
        <v>355</v>
      </c>
      <c r="D34" s="109">
        <v>25696.32</v>
      </c>
      <c r="E34" s="109">
        <v>0</v>
      </c>
      <c r="F34" s="109">
        <v>0</v>
      </c>
      <c r="G34" s="109">
        <v>0</v>
      </c>
      <c r="H34" s="109">
        <v>0</v>
      </c>
      <c r="I34" s="109">
        <v>0</v>
      </c>
      <c r="J34" s="109">
        <v>0</v>
      </c>
      <c r="K34" s="151">
        <v>0</v>
      </c>
      <c r="L34" s="151">
        <v>0</v>
      </c>
      <c r="M34" s="156">
        <f t="shared" si="3"/>
        <v>25696.32</v>
      </c>
    </row>
    <row r="35" spans="2:13" x14ac:dyDescent="0.25">
      <c r="B35" s="17">
        <v>221</v>
      </c>
      <c r="C35" s="155" t="s">
        <v>38</v>
      </c>
      <c r="D35" s="109">
        <v>3878319.2540000002</v>
      </c>
      <c r="E35" s="109">
        <v>0</v>
      </c>
      <c r="F35" s="109">
        <v>22080</v>
      </c>
      <c r="G35" s="109">
        <v>0</v>
      </c>
      <c r="H35" s="109">
        <v>0</v>
      </c>
      <c r="I35" s="109">
        <v>0</v>
      </c>
      <c r="J35" s="109">
        <v>0</v>
      </c>
      <c r="K35" s="151">
        <v>0</v>
      </c>
      <c r="L35" s="151">
        <v>0</v>
      </c>
      <c r="M35" s="156">
        <f t="shared" si="3"/>
        <v>3900399.2540000002</v>
      </c>
    </row>
    <row r="36" spans="2:13" x14ac:dyDescent="0.25">
      <c r="B36" s="17">
        <v>222</v>
      </c>
      <c r="C36" s="155" t="s">
        <v>39</v>
      </c>
      <c r="D36" s="109">
        <v>147950.93</v>
      </c>
      <c r="E36" s="109">
        <v>0</v>
      </c>
      <c r="F36" s="109">
        <v>0</v>
      </c>
      <c r="G36" s="109">
        <v>0</v>
      </c>
      <c r="H36" s="109">
        <v>0</v>
      </c>
      <c r="I36" s="109">
        <v>0</v>
      </c>
      <c r="J36" s="109">
        <v>0</v>
      </c>
      <c r="K36" s="151">
        <v>0</v>
      </c>
      <c r="L36" s="151">
        <v>0</v>
      </c>
      <c r="M36" s="156">
        <f t="shared" si="3"/>
        <v>147950.93</v>
      </c>
    </row>
    <row r="37" spans="2:13" x14ac:dyDescent="0.25">
      <c r="B37" s="17">
        <v>223</v>
      </c>
      <c r="C37" s="155" t="s">
        <v>40</v>
      </c>
      <c r="D37" s="109">
        <v>36160.913200000003</v>
      </c>
      <c r="E37" s="109">
        <v>0</v>
      </c>
      <c r="F37" s="109">
        <v>0</v>
      </c>
      <c r="G37" s="109">
        <v>2262</v>
      </c>
      <c r="H37" s="109">
        <v>0</v>
      </c>
      <c r="I37" s="109">
        <v>0</v>
      </c>
      <c r="J37" s="109">
        <v>0</v>
      </c>
      <c r="K37" s="151">
        <v>0</v>
      </c>
      <c r="L37" s="151">
        <v>0</v>
      </c>
      <c r="M37" s="156">
        <f t="shared" si="3"/>
        <v>38422.913200000003</v>
      </c>
    </row>
    <row r="38" spans="2:13" x14ac:dyDescent="0.25">
      <c r="B38" s="17">
        <v>241</v>
      </c>
      <c r="C38" s="155" t="s">
        <v>41</v>
      </c>
      <c r="D38" s="109">
        <v>2978054.0700000003</v>
      </c>
      <c r="E38" s="109">
        <v>0</v>
      </c>
      <c r="F38" s="109">
        <v>0</v>
      </c>
      <c r="G38" s="109">
        <v>276552.66520000005</v>
      </c>
      <c r="H38" s="109">
        <v>0</v>
      </c>
      <c r="I38" s="109">
        <v>0</v>
      </c>
      <c r="J38" s="109">
        <v>0</v>
      </c>
      <c r="K38" s="151">
        <v>0</v>
      </c>
      <c r="L38" s="151">
        <v>0</v>
      </c>
      <c r="M38" s="156">
        <f t="shared" si="3"/>
        <v>3254606.7352000005</v>
      </c>
    </row>
    <row r="39" spans="2:13" x14ac:dyDescent="0.25">
      <c r="B39" s="17">
        <v>242</v>
      </c>
      <c r="C39" s="155" t="s">
        <v>42</v>
      </c>
      <c r="D39" s="109">
        <v>887167.01159999997</v>
      </c>
      <c r="E39" s="109">
        <v>113100</v>
      </c>
      <c r="F39" s="109">
        <v>0</v>
      </c>
      <c r="G39" s="109">
        <v>179880.59679999997</v>
      </c>
      <c r="H39" s="109">
        <v>0</v>
      </c>
      <c r="I39" s="109">
        <v>0</v>
      </c>
      <c r="J39" s="109">
        <v>0</v>
      </c>
      <c r="K39" s="151">
        <v>0</v>
      </c>
      <c r="L39" s="151">
        <v>0</v>
      </c>
      <c r="M39" s="156">
        <f t="shared" si="3"/>
        <v>1180147.6084</v>
      </c>
    </row>
    <row r="40" spans="2:13" x14ac:dyDescent="0.25">
      <c r="B40" s="17">
        <v>243</v>
      </c>
      <c r="C40" s="155" t="s">
        <v>43</v>
      </c>
      <c r="D40" s="109">
        <v>323805.48</v>
      </c>
      <c r="E40" s="109">
        <v>0</v>
      </c>
      <c r="F40" s="109">
        <v>0</v>
      </c>
      <c r="G40" s="109">
        <v>11975.376</v>
      </c>
      <c r="H40" s="109">
        <v>0</v>
      </c>
      <c r="I40" s="109">
        <v>0</v>
      </c>
      <c r="J40" s="109">
        <v>0</v>
      </c>
      <c r="K40" s="151">
        <v>0</v>
      </c>
      <c r="L40" s="151">
        <v>0</v>
      </c>
      <c r="M40" s="156">
        <f t="shared" si="3"/>
        <v>335780.85599999997</v>
      </c>
    </row>
    <row r="41" spans="2:13" x14ac:dyDescent="0.25">
      <c r="B41" s="17">
        <v>244</v>
      </c>
      <c r="C41" s="155" t="s">
        <v>44</v>
      </c>
      <c r="D41" s="109">
        <v>179286.1</v>
      </c>
      <c r="E41" s="109">
        <v>0</v>
      </c>
      <c r="F41" s="109">
        <v>0</v>
      </c>
      <c r="G41" s="109">
        <v>14817.0396</v>
      </c>
      <c r="H41" s="109">
        <v>0</v>
      </c>
      <c r="I41" s="109">
        <v>0</v>
      </c>
      <c r="J41" s="109">
        <v>0</v>
      </c>
      <c r="K41" s="151">
        <v>0</v>
      </c>
      <c r="L41" s="151">
        <v>0</v>
      </c>
      <c r="M41" s="156">
        <f t="shared" si="3"/>
        <v>194103.13959999999</v>
      </c>
    </row>
    <row r="42" spans="2:13" x14ac:dyDescent="0.25">
      <c r="B42" s="17">
        <v>245</v>
      </c>
      <c r="C42" s="155" t="s">
        <v>45</v>
      </c>
      <c r="D42" s="109">
        <v>5358.1239999999989</v>
      </c>
      <c r="E42" s="109">
        <v>0</v>
      </c>
      <c r="F42" s="109">
        <v>0</v>
      </c>
      <c r="G42" s="109">
        <v>0</v>
      </c>
      <c r="H42" s="109">
        <v>0</v>
      </c>
      <c r="I42" s="109">
        <v>0</v>
      </c>
      <c r="J42" s="109">
        <v>0</v>
      </c>
      <c r="K42" s="151">
        <v>0</v>
      </c>
      <c r="L42" s="151">
        <v>0</v>
      </c>
      <c r="M42" s="156">
        <f t="shared" si="3"/>
        <v>5358.1239999999989</v>
      </c>
    </row>
    <row r="43" spans="2:13" x14ac:dyDescent="0.25">
      <c r="B43" s="17">
        <v>246</v>
      </c>
      <c r="C43" s="155" t="s">
        <v>46</v>
      </c>
      <c r="D43" s="109">
        <v>13800774.2016</v>
      </c>
      <c r="E43" s="109">
        <v>25684866.16</v>
      </c>
      <c r="F43" s="109">
        <v>7366889.6040000003</v>
      </c>
      <c r="G43" s="109">
        <v>755170.17319999996</v>
      </c>
      <c r="H43" s="109">
        <v>0</v>
      </c>
      <c r="I43" s="109">
        <v>0</v>
      </c>
      <c r="J43" s="109">
        <v>88429.119999999995</v>
      </c>
      <c r="K43" s="151">
        <v>0</v>
      </c>
      <c r="L43" s="151">
        <v>0</v>
      </c>
      <c r="M43" s="156">
        <f t="shared" si="3"/>
        <v>47696129.258799993</v>
      </c>
    </row>
    <row r="44" spans="2:13" x14ac:dyDescent="0.25">
      <c r="B44" s="17">
        <v>247</v>
      </c>
      <c r="C44" s="155" t="s">
        <v>47</v>
      </c>
      <c r="D44" s="109">
        <v>2482112.512399999</v>
      </c>
      <c r="E44" s="109">
        <v>0</v>
      </c>
      <c r="F44" s="109">
        <v>0</v>
      </c>
      <c r="G44" s="109">
        <v>9092.1147999999994</v>
      </c>
      <c r="H44" s="109">
        <v>0</v>
      </c>
      <c r="I44" s="109">
        <v>0</v>
      </c>
      <c r="J44" s="109">
        <v>0</v>
      </c>
      <c r="K44" s="151">
        <v>0</v>
      </c>
      <c r="L44" s="151">
        <v>0</v>
      </c>
      <c r="M44" s="156">
        <f t="shared" si="3"/>
        <v>2491204.6271999991</v>
      </c>
    </row>
    <row r="45" spans="2:13" x14ac:dyDescent="0.25">
      <c r="B45" s="17">
        <v>248</v>
      </c>
      <c r="C45" s="155" t="s">
        <v>48</v>
      </c>
      <c r="D45" s="109">
        <v>1654385.6428959991</v>
      </c>
      <c r="E45" s="109">
        <v>0</v>
      </c>
      <c r="F45" s="109">
        <v>0</v>
      </c>
      <c r="G45" s="109">
        <v>163685.54680000001</v>
      </c>
      <c r="H45" s="109">
        <v>0</v>
      </c>
      <c r="I45" s="109">
        <v>2489.36</v>
      </c>
      <c r="J45" s="109">
        <v>107530.26</v>
      </c>
      <c r="K45" s="151">
        <v>0</v>
      </c>
      <c r="L45" s="151">
        <v>0</v>
      </c>
      <c r="M45" s="156">
        <f t="shared" si="3"/>
        <v>1928090.8096959991</v>
      </c>
    </row>
    <row r="46" spans="2:13" x14ac:dyDescent="0.25">
      <c r="B46" s="17">
        <v>249</v>
      </c>
      <c r="C46" s="155" t="s">
        <v>49</v>
      </c>
      <c r="D46" s="109">
        <v>22519989.773599993</v>
      </c>
      <c r="E46" s="109">
        <v>0</v>
      </c>
      <c r="F46" s="109">
        <v>0</v>
      </c>
      <c r="G46" s="109">
        <v>4642910.9967999998</v>
      </c>
      <c r="H46" s="109">
        <v>0</v>
      </c>
      <c r="I46" s="109">
        <v>384582.22400000005</v>
      </c>
      <c r="J46" s="109">
        <v>0</v>
      </c>
      <c r="K46" s="151">
        <v>0</v>
      </c>
      <c r="L46" s="151">
        <v>0</v>
      </c>
      <c r="M46" s="156">
        <f t="shared" si="3"/>
        <v>27547482.994399995</v>
      </c>
    </row>
    <row r="47" spans="2:13" x14ac:dyDescent="0.25">
      <c r="B47" s="17">
        <v>251</v>
      </c>
      <c r="C47" s="155" t="s">
        <v>50</v>
      </c>
      <c r="D47" s="109">
        <v>61929.5</v>
      </c>
      <c r="E47" s="109">
        <v>0</v>
      </c>
      <c r="F47" s="109">
        <v>0</v>
      </c>
      <c r="G47" s="109">
        <v>0</v>
      </c>
      <c r="H47" s="109">
        <v>0</v>
      </c>
      <c r="I47" s="109">
        <v>0</v>
      </c>
      <c r="J47" s="109">
        <v>0</v>
      </c>
      <c r="K47" s="151">
        <v>0</v>
      </c>
      <c r="L47" s="151">
        <v>0</v>
      </c>
      <c r="M47" s="156">
        <f t="shared" si="3"/>
        <v>61929.5</v>
      </c>
    </row>
    <row r="48" spans="2:13" x14ac:dyDescent="0.25">
      <c r="B48" s="17">
        <v>252</v>
      </c>
      <c r="C48" s="155" t="s">
        <v>51</v>
      </c>
      <c r="D48" s="109">
        <v>189758.41160000002</v>
      </c>
      <c r="E48" s="109">
        <v>0</v>
      </c>
      <c r="F48" s="109">
        <v>0</v>
      </c>
      <c r="G48" s="109">
        <v>690000</v>
      </c>
      <c r="H48" s="109">
        <v>0</v>
      </c>
      <c r="I48" s="109">
        <v>0</v>
      </c>
      <c r="J48" s="109">
        <v>0</v>
      </c>
      <c r="K48" s="151">
        <v>0</v>
      </c>
      <c r="L48" s="151">
        <v>0</v>
      </c>
      <c r="M48" s="156">
        <f t="shared" si="3"/>
        <v>879758.41159999999</v>
      </c>
    </row>
    <row r="49" spans="2:13" x14ac:dyDescent="0.25">
      <c r="B49" s="17">
        <v>253</v>
      </c>
      <c r="C49" s="155" t="s">
        <v>52</v>
      </c>
      <c r="D49" s="153">
        <v>3392067.825480001</v>
      </c>
      <c r="E49" s="109">
        <v>0</v>
      </c>
      <c r="F49" s="109">
        <v>0</v>
      </c>
      <c r="G49" s="109">
        <v>438557.18080000003</v>
      </c>
      <c r="H49" s="109">
        <v>0</v>
      </c>
      <c r="I49" s="109">
        <v>581.29920000000004</v>
      </c>
      <c r="J49" s="109">
        <v>0</v>
      </c>
      <c r="K49" s="151">
        <v>0</v>
      </c>
      <c r="L49" s="151">
        <v>0</v>
      </c>
      <c r="M49" s="156">
        <f t="shared" si="3"/>
        <v>3831206.305480001</v>
      </c>
    </row>
    <row r="50" spans="2:13" x14ac:dyDescent="0.25">
      <c r="B50" s="17">
        <v>254</v>
      </c>
      <c r="C50" s="155" t="s">
        <v>53</v>
      </c>
      <c r="D50" s="109">
        <v>9282970.9789999947</v>
      </c>
      <c r="E50" s="109">
        <v>0</v>
      </c>
      <c r="F50" s="109">
        <v>0</v>
      </c>
      <c r="G50" s="109">
        <v>643375.25063999998</v>
      </c>
      <c r="H50" s="109">
        <v>0</v>
      </c>
      <c r="I50" s="109">
        <v>0</v>
      </c>
      <c r="J50" s="109">
        <v>0</v>
      </c>
      <c r="K50" s="151">
        <v>0</v>
      </c>
      <c r="L50" s="151">
        <v>0</v>
      </c>
      <c r="M50" s="156">
        <f t="shared" si="3"/>
        <v>9926346.229639994</v>
      </c>
    </row>
    <row r="51" spans="2:13" x14ac:dyDescent="0.25">
      <c r="B51" s="17">
        <v>255</v>
      </c>
      <c r="C51" s="155" t="s">
        <v>54</v>
      </c>
      <c r="D51" s="109">
        <v>38564.920800000007</v>
      </c>
      <c r="E51" s="109">
        <v>0</v>
      </c>
      <c r="F51" s="109">
        <v>0</v>
      </c>
      <c r="G51" s="109">
        <v>0</v>
      </c>
      <c r="H51" s="109">
        <v>0</v>
      </c>
      <c r="I51" s="109">
        <v>0</v>
      </c>
      <c r="J51" s="109">
        <v>0</v>
      </c>
      <c r="K51" s="151">
        <v>0</v>
      </c>
      <c r="L51" s="151">
        <v>0</v>
      </c>
      <c r="M51" s="156">
        <f t="shared" si="3"/>
        <v>38564.920800000007</v>
      </c>
    </row>
    <row r="52" spans="2:13" x14ac:dyDescent="0.25">
      <c r="B52" s="17">
        <v>256</v>
      </c>
      <c r="C52" s="155" t="s">
        <v>55</v>
      </c>
      <c r="D52" s="109">
        <v>290413.48</v>
      </c>
      <c r="E52" s="109">
        <v>0</v>
      </c>
      <c r="F52" s="109">
        <v>0</v>
      </c>
      <c r="G52" s="109">
        <v>9747.9207999999999</v>
      </c>
      <c r="H52" s="109">
        <v>0</v>
      </c>
      <c r="I52" s="109">
        <v>0</v>
      </c>
      <c r="J52" s="109">
        <v>0</v>
      </c>
      <c r="K52" s="151">
        <v>0</v>
      </c>
      <c r="L52" s="151">
        <v>0</v>
      </c>
      <c r="M52" s="156">
        <f t="shared" si="3"/>
        <v>300161.4008</v>
      </c>
    </row>
    <row r="53" spans="2:13" x14ac:dyDescent="0.25">
      <c r="B53" s="17">
        <v>259</v>
      </c>
      <c r="C53" s="155" t="s">
        <v>56</v>
      </c>
      <c r="D53" s="153">
        <v>280254.29000000004</v>
      </c>
      <c r="E53" s="109">
        <v>0</v>
      </c>
      <c r="F53" s="109">
        <v>0</v>
      </c>
      <c r="G53" s="109">
        <v>579211.20000000007</v>
      </c>
      <c r="H53" s="109">
        <v>0</v>
      </c>
      <c r="I53" s="109">
        <v>0</v>
      </c>
      <c r="J53" s="109">
        <v>0</v>
      </c>
      <c r="K53" s="151">
        <v>0</v>
      </c>
      <c r="L53" s="151">
        <v>0</v>
      </c>
      <c r="M53" s="156">
        <f t="shared" si="3"/>
        <v>859465.49000000011</v>
      </c>
    </row>
    <row r="54" spans="2:13" x14ac:dyDescent="0.25">
      <c r="B54" s="17">
        <v>261</v>
      </c>
      <c r="C54" s="155" t="s">
        <v>57</v>
      </c>
      <c r="D54" s="109">
        <v>34052734.718399994</v>
      </c>
      <c r="E54" s="109">
        <v>0</v>
      </c>
      <c r="F54" s="109">
        <v>36648834.830000006</v>
      </c>
      <c r="G54" s="109">
        <v>10789476.5364</v>
      </c>
      <c r="H54" s="109">
        <v>0</v>
      </c>
      <c r="I54" s="109">
        <v>11078111.040000001</v>
      </c>
      <c r="J54" s="109">
        <v>50000</v>
      </c>
      <c r="K54" s="151">
        <v>0</v>
      </c>
      <c r="L54" s="151">
        <v>0</v>
      </c>
      <c r="M54" s="156">
        <f t="shared" si="3"/>
        <v>92619157.124800012</v>
      </c>
    </row>
    <row r="55" spans="2:13" x14ac:dyDescent="0.25">
      <c r="B55" s="17">
        <v>271</v>
      </c>
      <c r="C55" s="155" t="s">
        <v>58</v>
      </c>
      <c r="D55" s="109">
        <v>680871.03999999992</v>
      </c>
      <c r="E55" s="109">
        <v>0</v>
      </c>
      <c r="F55" s="109">
        <v>0</v>
      </c>
      <c r="G55" s="109">
        <v>131300.4</v>
      </c>
      <c r="H55" s="109">
        <v>5803282.7999999998</v>
      </c>
      <c r="I55" s="109">
        <v>2380668</v>
      </c>
      <c r="J55" s="109">
        <v>8796.2800000000007</v>
      </c>
      <c r="K55" s="151">
        <v>0</v>
      </c>
      <c r="L55" s="151">
        <v>0</v>
      </c>
      <c r="M55" s="156">
        <f t="shared" si="3"/>
        <v>9004918.5199999996</v>
      </c>
    </row>
    <row r="56" spans="2:13" x14ac:dyDescent="0.25">
      <c r="B56" s="17">
        <v>272</v>
      </c>
      <c r="C56" s="155" t="s">
        <v>59</v>
      </c>
      <c r="D56" s="109">
        <v>1559453.02859</v>
      </c>
      <c r="E56" s="109">
        <v>0</v>
      </c>
      <c r="F56" s="109">
        <v>0</v>
      </c>
      <c r="G56" s="109">
        <v>11889.64</v>
      </c>
      <c r="H56" s="109">
        <v>0</v>
      </c>
      <c r="I56" s="109">
        <v>125759.89200000001</v>
      </c>
      <c r="J56" s="109">
        <v>0</v>
      </c>
      <c r="K56" s="151">
        <v>0</v>
      </c>
      <c r="L56" s="151">
        <v>0</v>
      </c>
      <c r="M56" s="156">
        <f t="shared" si="3"/>
        <v>1697102.5605899999</v>
      </c>
    </row>
    <row r="57" spans="2:13" x14ac:dyDescent="0.25">
      <c r="B57" s="17">
        <v>273</v>
      </c>
      <c r="C57" s="155" t="s">
        <v>60</v>
      </c>
      <c r="D57" s="109">
        <v>2829.24</v>
      </c>
      <c r="E57" s="109">
        <v>0</v>
      </c>
      <c r="F57" s="109">
        <v>0</v>
      </c>
      <c r="G57" s="109">
        <v>0</v>
      </c>
      <c r="H57" s="109">
        <v>0</v>
      </c>
      <c r="I57" s="109">
        <v>0</v>
      </c>
      <c r="J57" s="109">
        <v>0</v>
      </c>
      <c r="K57" s="151">
        <v>0</v>
      </c>
      <c r="L57" s="151">
        <v>0</v>
      </c>
      <c r="M57" s="156">
        <f t="shared" si="3"/>
        <v>2829.24</v>
      </c>
    </row>
    <row r="58" spans="2:13" x14ac:dyDescent="0.25">
      <c r="B58" s="17">
        <v>274</v>
      </c>
      <c r="C58" s="155" t="s">
        <v>356</v>
      </c>
      <c r="D58" s="109">
        <v>705</v>
      </c>
      <c r="E58" s="109">
        <v>0</v>
      </c>
      <c r="F58" s="109">
        <v>0</v>
      </c>
      <c r="G58" s="109">
        <v>0</v>
      </c>
      <c r="H58" s="109">
        <v>0</v>
      </c>
      <c r="I58" s="109">
        <v>0</v>
      </c>
      <c r="J58" s="109">
        <v>0</v>
      </c>
      <c r="K58" s="151">
        <v>0</v>
      </c>
      <c r="L58" s="151">
        <v>0</v>
      </c>
      <c r="M58" s="156">
        <f t="shared" si="3"/>
        <v>705</v>
      </c>
    </row>
    <row r="59" spans="2:13" x14ac:dyDescent="0.25">
      <c r="B59" s="17">
        <v>275</v>
      </c>
      <c r="C59" s="155" t="s">
        <v>61</v>
      </c>
      <c r="D59" s="109">
        <v>93618.713199999998</v>
      </c>
      <c r="E59" s="109">
        <v>0</v>
      </c>
      <c r="F59" s="109">
        <v>0</v>
      </c>
      <c r="G59" s="109">
        <v>0</v>
      </c>
      <c r="H59" s="109">
        <v>0</v>
      </c>
      <c r="I59" s="109">
        <v>0</v>
      </c>
      <c r="J59" s="109">
        <v>0</v>
      </c>
      <c r="K59" s="151">
        <v>0</v>
      </c>
      <c r="L59" s="151">
        <v>0</v>
      </c>
      <c r="M59" s="156">
        <f t="shared" si="3"/>
        <v>93618.713199999998</v>
      </c>
    </row>
    <row r="60" spans="2:13" x14ac:dyDescent="0.25">
      <c r="B60" s="17">
        <v>282</v>
      </c>
      <c r="C60" s="155" t="s">
        <v>62</v>
      </c>
      <c r="D60" s="109">
        <v>2088</v>
      </c>
      <c r="E60" s="109">
        <v>0</v>
      </c>
      <c r="F60" s="109">
        <v>0</v>
      </c>
      <c r="G60" s="109">
        <v>0</v>
      </c>
      <c r="H60" s="109">
        <v>0</v>
      </c>
      <c r="I60" s="109">
        <v>0</v>
      </c>
      <c r="J60" s="109">
        <v>0</v>
      </c>
      <c r="K60" s="151">
        <v>0</v>
      </c>
      <c r="L60" s="151">
        <v>0</v>
      </c>
      <c r="M60" s="156">
        <f t="shared" si="3"/>
        <v>2088</v>
      </c>
    </row>
    <row r="61" spans="2:13" x14ac:dyDescent="0.25">
      <c r="B61" s="17">
        <v>2830</v>
      </c>
      <c r="C61" s="155" t="s">
        <v>357</v>
      </c>
      <c r="D61" s="109">
        <v>0</v>
      </c>
      <c r="E61" s="109">
        <v>0</v>
      </c>
      <c r="F61" s="109">
        <v>0</v>
      </c>
      <c r="G61" s="109">
        <v>0</v>
      </c>
      <c r="H61" s="109">
        <v>116928</v>
      </c>
      <c r="I61" s="109">
        <v>0</v>
      </c>
      <c r="J61" s="109">
        <v>0</v>
      </c>
      <c r="K61" s="151">
        <v>0</v>
      </c>
      <c r="L61" s="151">
        <v>0</v>
      </c>
      <c r="M61" s="156">
        <f t="shared" si="3"/>
        <v>116928</v>
      </c>
    </row>
    <row r="62" spans="2:13" x14ac:dyDescent="0.25">
      <c r="B62" s="17">
        <v>291</v>
      </c>
      <c r="C62" s="155" t="s">
        <v>63</v>
      </c>
      <c r="D62" s="109">
        <v>2232388.8214751994</v>
      </c>
      <c r="E62" s="109">
        <v>0</v>
      </c>
      <c r="F62" s="109">
        <v>0</v>
      </c>
      <c r="G62" s="109">
        <v>134275.9068</v>
      </c>
      <c r="H62" s="109">
        <v>0</v>
      </c>
      <c r="I62" s="109">
        <v>58908.535199999998</v>
      </c>
      <c r="J62" s="109">
        <v>0</v>
      </c>
      <c r="K62" s="151">
        <v>0</v>
      </c>
      <c r="L62" s="151">
        <v>0</v>
      </c>
      <c r="M62" s="156">
        <f t="shared" si="3"/>
        <v>2425573.2634751992</v>
      </c>
    </row>
    <row r="63" spans="2:13" x14ac:dyDescent="0.25">
      <c r="B63" s="17">
        <v>292</v>
      </c>
      <c r="C63" s="155" t="s">
        <v>64</v>
      </c>
      <c r="D63" s="157">
        <v>243938.67155000006</v>
      </c>
      <c r="E63" s="109">
        <v>0</v>
      </c>
      <c r="F63" s="109">
        <v>0</v>
      </c>
      <c r="G63" s="109">
        <v>13371.7608</v>
      </c>
      <c r="H63" s="109">
        <v>0</v>
      </c>
      <c r="I63" s="109">
        <v>0</v>
      </c>
      <c r="J63" s="109">
        <v>0</v>
      </c>
      <c r="K63" s="151">
        <v>0</v>
      </c>
      <c r="L63" s="151">
        <v>0</v>
      </c>
      <c r="M63" s="156">
        <f t="shared" si="3"/>
        <v>257310.43235000005</v>
      </c>
    </row>
    <row r="64" spans="2:13" x14ac:dyDescent="0.25">
      <c r="B64" s="17">
        <v>293</v>
      </c>
      <c r="C64" s="155" t="s">
        <v>65</v>
      </c>
      <c r="D64" s="109">
        <v>4560.76</v>
      </c>
      <c r="E64" s="109">
        <v>0</v>
      </c>
      <c r="F64" s="109">
        <v>0</v>
      </c>
      <c r="G64" s="109">
        <v>2073.0360000000001</v>
      </c>
      <c r="H64" s="109">
        <v>0</v>
      </c>
      <c r="I64" s="109">
        <v>0</v>
      </c>
      <c r="J64" s="109">
        <v>0</v>
      </c>
      <c r="K64" s="151">
        <v>0</v>
      </c>
      <c r="L64" s="151">
        <v>0</v>
      </c>
      <c r="M64" s="156">
        <f t="shared" si="3"/>
        <v>6633.7960000000003</v>
      </c>
    </row>
    <row r="65" spans="2:13" x14ac:dyDescent="0.25">
      <c r="B65" s="17">
        <v>294</v>
      </c>
      <c r="C65" s="155" t="s">
        <v>66</v>
      </c>
      <c r="D65" s="109">
        <v>559217.75</v>
      </c>
      <c r="E65" s="109">
        <v>0</v>
      </c>
      <c r="F65" s="109">
        <v>0</v>
      </c>
      <c r="G65" s="109">
        <v>17714.36</v>
      </c>
      <c r="H65" s="109">
        <v>0</v>
      </c>
      <c r="I65" s="109">
        <v>0</v>
      </c>
      <c r="J65" s="109">
        <v>0</v>
      </c>
      <c r="K65" s="151">
        <v>0</v>
      </c>
      <c r="L65" s="151">
        <v>0</v>
      </c>
      <c r="M65" s="156">
        <f t="shared" si="3"/>
        <v>576932.11</v>
      </c>
    </row>
    <row r="66" spans="2:13" x14ac:dyDescent="0.25">
      <c r="B66" s="17">
        <v>295</v>
      </c>
      <c r="C66" s="155" t="s">
        <v>67</v>
      </c>
      <c r="D66" s="109">
        <v>0</v>
      </c>
      <c r="E66" s="109">
        <v>0</v>
      </c>
      <c r="F66" s="109">
        <v>0</v>
      </c>
      <c r="G66" s="109">
        <v>0</v>
      </c>
      <c r="H66" s="109">
        <v>0</v>
      </c>
      <c r="I66" s="109">
        <v>0</v>
      </c>
      <c r="J66" s="109">
        <v>0</v>
      </c>
      <c r="K66" s="151">
        <v>0</v>
      </c>
      <c r="L66" s="151">
        <v>0</v>
      </c>
      <c r="M66" s="156">
        <f t="shared" si="3"/>
        <v>0</v>
      </c>
    </row>
    <row r="67" spans="2:13" x14ac:dyDescent="0.25">
      <c r="B67" s="17">
        <v>296</v>
      </c>
      <c r="C67" s="155" t="s">
        <v>68</v>
      </c>
      <c r="D67" s="109">
        <v>15966372.917200003</v>
      </c>
      <c r="E67" s="109">
        <v>0</v>
      </c>
      <c r="F67" s="109">
        <v>0</v>
      </c>
      <c r="G67" s="109">
        <v>2990400.4843199998</v>
      </c>
      <c r="H67" s="109">
        <v>0</v>
      </c>
      <c r="I67" s="109">
        <v>0</v>
      </c>
      <c r="J67" s="109">
        <v>0</v>
      </c>
      <c r="K67" s="151">
        <v>0</v>
      </c>
      <c r="L67" s="151">
        <v>0</v>
      </c>
      <c r="M67" s="156">
        <f t="shared" si="3"/>
        <v>18956773.401520003</v>
      </c>
    </row>
    <row r="68" spans="2:13" x14ac:dyDescent="0.25">
      <c r="B68" s="158">
        <v>298</v>
      </c>
      <c r="C68" s="155" t="s">
        <v>69</v>
      </c>
      <c r="D68" s="109">
        <v>286571.89399999991</v>
      </c>
      <c r="E68" s="109">
        <v>0</v>
      </c>
      <c r="F68" s="109">
        <v>0</v>
      </c>
      <c r="G68" s="109">
        <v>0</v>
      </c>
      <c r="H68" s="109">
        <v>0</v>
      </c>
      <c r="I68" s="109">
        <v>0</v>
      </c>
      <c r="J68" s="109">
        <v>0</v>
      </c>
      <c r="K68" s="151">
        <v>0</v>
      </c>
      <c r="L68" s="151">
        <v>0</v>
      </c>
      <c r="M68" s="156">
        <f t="shared" si="3"/>
        <v>286571.89399999991</v>
      </c>
    </row>
    <row r="69" spans="2:13" x14ac:dyDescent="0.25">
      <c r="B69" s="148">
        <v>3000</v>
      </c>
      <c r="C69" s="149" t="s">
        <v>70</v>
      </c>
      <c r="D69" s="150">
        <f>SUM(D70:D127)</f>
        <v>237896572.53575602</v>
      </c>
      <c r="E69" s="150">
        <f>SUM(E70:E127)</f>
        <v>60423.448080018163</v>
      </c>
      <c r="F69" s="150">
        <f t="shared" ref="F69:J69" si="10">SUM(F70:F127)</f>
        <v>66151419.159999996</v>
      </c>
      <c r="G69" s="150">
        <f t="shared" si="10"/>
        <v>129315071.37689599</v>
      </c>
      <c r="H69" s="150">
        <f t="shared" si="10"/>
        <v>13173267.3236</v>
      </c>
      <c r="I69" s="150">
        <f t="shared" si="10"/>
        <v>15036261.8772</v>
      </c>
      <c r="J69" s="150">
        <f t="shared" si="10"/>
        <v>2037732.3775999998</v>
      </c>
      <c r="K69" s="150">
        <f t="shared" ref="K69" si="11">SUM(K70:K127)</f>
        <v>0</v>
      </c>
      <c r="L69" s="150">
        <f t="shared" ref="L69:M69" si="12">SUM(L70:L127)</f>
        <v>0</v>
      </c>
      <c r="M69" s="154">
        <f t="shared" si="12"/>
        <v>463670748.09913194</v>
      </c>
    </row>
    <row r="70" spans="2:13" x14ac:dyDescent="0.25">
      <c r="B70" s="17">
        <v>311</v>
      </c>
      <c r="C70" s="55" t="s">
        <v>71</v>
      </c>
      <c r="D70" s="109">
        <v>18913885.919999998</v>
      </c>
      <c r="E70" s="109">
        <v>0</v>
      </c>
      <c r="F70" s="109">
        <v>41342937</v>
      </c>
      <c r="G70" s="109">
        <v>32478210.16</v>
      </c>
      <c r="H70" s="109">
        <v>0</v>
      </c>
      <c r="I70" s="109">
        <v>0</v>
      </c>
      <c r="J70" s="109">
        <v>0</v>
      </c>
      <c r="K70" s="151">
        <v>0</v>
      </c>
      <c r="L70" s="151">
        <v>0</v>
      </c>
      <c r="M70" s="156">
        <f t="shared" si="3"/>
        <v>92735033.079999998</v>
      </c>
    </row>
    <row r="71" spans="2:13" x14ac:dyDescent="0.25">
      <c r="B71" s="17">
        <v>312</v>
      </c>
      <c r="C71" s="55" t="s">
        <v>72</v>
      </c>
      <c r="D71" s="109">
        <v>55019.429999999993</v>
      </c>
      <c r="E71" s="109">
        <v>0</v>
      </c>
      <c r="F71" s="109">
        <v>0</v>
      </c>
      <c r="G71" s="109">
        <v>0</v>
      </c>
      <c r="H71" s="109">
        <v>0</v>
      </c>
      <c r="I71" s="109">
        <v>0</v>
      </c>
      <c r="J71" s="109">
        <v>0</v>
      </c>
      <c r="K71" s="151">
        <v>0</v>
      </c>
      <c r="L71" s="151">
        <v>0</v>
      </c>
      <c r="M71" s="156">
        <f t="shared" si="3"/>
        <v>55019.429999999993</v>
      </c>
    </row>
    <row r="72" spans="2:13" x14ac:dyDescent="0.25">
      <c r="B72" s="17">
        <v>313</v>
      </c>
      <c r="C72" s="55" t="s">
        <v>73</v>
      </c>
      <c r="D72" s="109">
        <v>2157620</v>
      </c>
      <c r="E72" s="109">
        <v>0</v>
      </c>
      <c r="F72" s="109">
        <v>651126</v>
      </c>
      <c r="G72" s="109">
        <v>2770908</v>
      </c>
      <c r="H72" s="109">
        <v>0</v>
      </c>
      <c r="I72" s="109">
        <v>0</v>
      </c>
      <c r="J72" s="109">
        <v>0</v>
      </c>
      <c r="K72" s="151">
        <v>0</v>
      </c>
      <c r="L72" s="151">
        <v>0</v>
      </c>
      <c r="M72" s="156">
        <f t="shared" si="3"/>
        <v>5579654</v>
      </c>
    </row>
    <row r="73" spans="2:13" x14ac:dyDescent="0.25">
      <c r="B73" s="17">
        <v>314</v>
      </c>
      <c r="C73" s="55" t="s">
        <v>74</v>
      </c>
      <c r="D73" s="109">
        <v>2725737.1300000004</v>
      </c>
      <c r="E73" s="109">
        <v>0</v>
      </c>
      <c r="F73" s="109">
        <v>0</v>
      </c>
      <c r="G73" s="109">
        <v>0</v>
      </c>
      <c r="H73" s="109">
        <v>0</v>
      </c>
      <c r="I73" s="109">
        <v>0</v>
      </c>
      <c r="J73" s="109">
        <v>0</v>
      </c>
      <c r="K73" s="151">
        <v>0</v>
      </c>
      <c r="L73" s="151">
        <v>0</v>
      </c>
      <c r="M73" s="156">
        <f t="shared" si="3"/>
        <v>2725737.1300000004</v>
      </c>
    </row>
    <row r="74" spans="2:13" x14ac:dyDescent="0.25">
      <c r="B74" s="17">
        <v>315</v>
      </c>
      <c r="C74" s="55" t="s">
        <v>75</v>
      </c>
      <c r="D74" s="109">
        <v>3671.87</v>
      </c>
      <c r="E74" s="109">
        <v>0</v>
      </c>
      <c r="F74" s="109">
        <v>0</v>
      </c>
      <c r="G74" s="109">
        <v>0</v>
      </c>
      <c r="H74" s="109">
        <v>0</v>
      </c>
      <c r="I74" s="109">
        <v>0</v>
      </c>
      <c r="J74" s="109">
        <v>0</v>
      </c>
      <c r="K74" s="151">
        <v>0</v>
      </c>
      <c r="L74" s="151">
        <v>0</v>
      </c>
      <c r="M74" s="156">
        <f t="shared" si="3"/>
        <v>3671.87</v>
      </c>
    </row>
    <row r="75" spans="2:13" x14ac:dyDescent="0.25">
      <c r="B75" s="17">
        <v>316</v>
      </c>
      <c r="C75" s="55" t="s">
        <v>76</v>
      </c>
      <c r="D75" s="109">
        <v>19140</v>
      </c>
      <c r="E75" s="109">
        <v>0</v>
      </c>
      <c r="F75" s="109">
        <v>0</v>
      </c>
      <c r="G75" s="109">
        <v>0</v>
      </c>
      <c r="H75" s="109">
        <v>0</v>
      </c>
      <c r="I75" s="109">
        <v>0</v>
      </c>
      <c r="J75" s="109">
        <v>0</v>
      </c>
      <c r="K75" s="151">
        <v>0</v>
      </c>
      <c r="L75" s="151">
        <v>0</v>
      </c>
      <c r="M75" s="156">
        <f t="shared" si="3"/>
        <v>19140</v>
      </c>
    </row>
    <row r="76" spans="2:13" x14ac:dyDescent="0.25">
      <c r="B76" s="17">
        <v>317</v>
      </c>
      <c r="C76" s="55" t="s">
        <v>77</v>
      </c>
      <c r="D76" s="109">
        <v>3057968.9835999999</v>
      </c>
      <c r="E76" s="109">
        <v>0</v>
      </c>
      <c r="F76" s="109">
        <v>0</v>
      </c>
      <c r="G76" s="109">
        <v>0</v>
      </c>
      <c r="H76" s="109">
        <v>0</v>
      </c>
      <c r="I76" s="109">
        <v>0</v>
      </c>
      <c r="J76" s="109">
        <v>0</v>
      </c>
      <c r="K76" s="151">
        <v>0</v>
      </c>
      <c r="L76" s="151">
        <v>0</v>
      </c>
      <c r="M76" s="156">
        <f t="shared" si="3"/>
        <v>3057968.9835999999</v>
      </c>
    </row>
    <row r="77" spans="2:13" x14ac:dyDescent="0.25">
      <c r="B77" s="17">
        <v>318</v>
      </c>
      <c r="C77" s="55" t="s">
        <v>78</v>
      </c>
      <c r="D77" s="109">
        <v>146303.14999999994</v>
      </c>
      <c r="E77" s="109">
        <v>0</v>
      </c>
      <c r="F77" s="109">
        <v>0</v>
      </c>
      <c r="G77" s="109">
        <v>0</v>
      </c>
      <c r="H77" s="109">
        <v>4615.62</v>
      </c>
      <c r="I77" s="109">
        <v>0</v>
      </c>
      <c r="J77" s="109">
        <v>0</v>
      </c>
      <c r="K77" s="151">
        <v>0</v>
      </c>
      <c r="L77" s="151">
        <v>0</v>
      </c>
      <c r="M77" s="156">
        <f t="shared" si="3"/>
        <v>150918.76999999993</v>
      </c>
    </row>
    <row r="78" spans="2:13" x14ac:dyDescent="0.25">
      <c r="B78" s="17">
        <v>319</v>
      </c>
      <c r="C78" s="55" t="s">
        <v>79</v>
      </c>
      <c r="D78" s="109">
        <v>1921.97</v>
      </c>
      <c r="E78" s="109">
        <v>0</v>
      </c>
      <c r="F78" s="109">
        <v>0</v>
      </c>
      <c r="G78" s="109">
        <v>0</v>
      </c>
      <c r="H78" s="109">
        <v>0</v>
      </c>
      <c r="I78" s="109">
        <v>0</v>
      </c>
      <c r="J78" s="109">
        <v>0</v>
      </c>
      <c r="K78" s="151">
        <v>0</v>
      </c>
      <c r="L78" s="151">
        <v>0</v>
      </c>
      <c r="M78" s="156">
        <f t="shared" si="3"/>
        <v>1921.97</v>
      </c>
    </row>
    <row r="79" spans="2:13" x14ac:dyDescent="0.25">
      <c r="B79" s="17">
        <v>321</v>
      </c>
      <c r="C79" s="55" t="s">
        <v>80</v>
      </c>
      <c r="D79" s="109">
        <v>38280</v>
      </c>
      <c r="E79" s="109">
        <v>0</v>
      </c>
      <c r="F79" s="109">
        <v>0</v>
      </c>
      <c r="G79" s="109">
        <v>0</v>
      </c>
      <c r="H79" s="109">
        <v>0</v>
      </c>
      <c r="I79" s="109">
        <v>0</v>
      </c>
      <c r="J79" s="109">
        <v>0</v>
      </c>
      <c r="K79" s="151">
        <v>0</v>
      </c>
      <c r="L79" s="151">
        <v>0</v>
      </c>
      <c r="M79" s="156">
        <f t="shared" ref="M79:M142" si="13">SUM(D79:L79)</f>
        <v>38280</v>
      </c>
    </row>
    <row r="80" spans="2:13" x14ac:dyDescent="0.25">
      <c r="B80" s="17">
        <v>322</v>
      </c>
      <c r="C80" s="55" t="s">
        <v>81</v>
      </c>
      <c r="D80" s="109">
        <v>2360268.5203999993</v>
      </c>
      <c r="E80" s="109">
        <v>0</v>
      </c>
      <c r="F80" s="109">
        <v>0</v>
      </c>
      <c r="G80" s="109">
        <v>262685.2292</v>
      </c>
      <c r="H80" s="109">
        <v>0</v>
      </c>
      <c r="I80" s="109">
        <v>0</v>
      </c>
      <c r="J80" s="109">
        <v>0</v>
      </c>
      <c r="K80" s="151">
        <v>0</v>
      </c>
      <c r="L80" s="151">
        <v>0</v>
      </c>
      <c r="M80" s="156">
        <f t="shared" si="13"/>
        <v>2622953.7495999993</v>
      </c>
    </row>
    <row r="81" spans="2:13" x14ac:dyDescent="0.25">
      <c r="B81" s="17">
        <v>323</v>
      </c>
      <c r="C81" s="55" t="s">
        <v>82</v>
      </c>
      <c r="D81" s="109">
        <v>208394.69000000003</v>
      </c>
      <c r="E81" s="109">
        <v>0</v>
      </c>
      <c r="F81" s="109">
        <v>0</v>
      </c>
      <c r="G81" s="109">
        <v>0</v>
      </c>
      <c r="H81" s="109">
        <v>0</v>
      </c>
      <c r="I81" s="109">
        <v>0</v>
      </c>
      <c r="J81" s="109">
        <v>257460.6</v>
      </c>
      <c r="K81" s="151">
        <v>0</v>
      </c>
      <c r="L81" s="151">
        <v>0</v>
      </c>
      <c r="M81" s="156">
        <f t="shared" si="13"/>
        <v>465855.29000000004</v>
      </c>
    </row>
    <row r="82" spans="2:13" x14ac:dyDescent="0.25">
      <c r="B82" s="17">
        <v>325</v>
      </c>
      <c r="C82" s="55" t="s">
        <v>83</v>
      </c>
      <c r="D82" s="109">
        <v>0</v>
      </c>
      <c r="E82" s="109">
        <v>0</v>
      </c>
      <c r="F82" s="109">
        <v>0</v>
      </c>
      <c r="G82" s="109">
        <v>0</v>
      </c>
      <c r="H82" s="109">
        <v>0</v>
      </c>
      <c r="I82" s="109">
        <v>0</v>
      </c>
      <c r="J82" s="109">
        <v>0</v>
      </c>
      <c r="K82" s="151">
        <v>0</v>
      </c>
      <c r="L82" s="151">
        <v>0</v>
      </c>
      <c r="M82" s="156">
        <f t="shared" si="13"/>
        <v>0</v>
      </c>
    </row>
    <row r="83" spans="2:13" x14ac:dyDescent="0.25">
      <c r="B83" s="17">
        <v>328</v>
      </c>
      <c r="C83" s="55" t="s">
        <v>84</v>
      </c>
      <c r="D83" s="109">
        <v>31649960.370000001</v>
      </c>
      <c r="E83" s="109">
        <v>0</v>
      </c>
      <c r="F83" s="109">
        <v>0</v>
      </c>
      <c r="G83" s="109">
        <v>9042845.8183999993</v>
      </c>
      <c r="H83" s="109">
        <v>0</v>
      </c>
      <c r="I83" s="109">
        <v>13564268.7292</v>
      </c>
      <c r="J83" s="109">
        <v>0</v>
      </c>
      <c r="K83" s="151">
        <v>0</v>
      </c>
      <c r="L83" s="151">
        <v>0</v>
      </c>
      <c r="M83" s="156">
        <f t="shared" si="13"/>
        <v>54257074.917599998</v>
      </c>
    </row>
    <row r="84" spans="2:13" x14ac:dyDescent="0.25">
      <c r="B84" s="17">
        <v>331</v>
      </c>
      <c r="C84" s="55" t="s">
        <v>85</v>
      </c>
      <c r="D84" s="109">
        <v>19535418.850000001</v>
      </c>
      <c r="E84" s="109">
        <v>0</v>
      </c>
      <c r="F84" s="109">
        <v>0</v>
      </c>
      <c r="G84" s="109">
        <v>13107122.967999998</v>
      </c>
      <c r="H84" s="109">
        <v>0</v>
      </c>
      <c r="I84" s="109">
        <v>0</v>
      </c>
      <c r="J84" s="109">
        <v>0</v>
      </c>
      <c r="K84" s="151">
        <v>0</v>
      </c>
      <c r="L84" s="151">
        <v>0</v>
      </c>
      <c r="M84" s="156">
        <f t="shared" si="13"/>
        <v>32642541.818</v>
      </c>
    </row>
    <row r="85" spans="2:13" x14ac:dyDescent="0.25">
      <c r="B85" s="17">
        <v>332</v>
      </c>
      <c r="C85" s="55" t="s">
        <v>86</v>
      </c>
      <c r="D85" s="109">
        <v>0</v>
      </c>
      <c r="E85" s="109">
        <v>0</v>
      </c>
      <c r="F85" s="109">
        <v>0</v>
      </c>
      <c r="G85" s="109">
        <v>0</v>
      </c>
      <c r="H85" s="109">
        <v>0</v>
      </c>
      <c r="I85" s="109">
        <v>0</v>
      </c>
      <c r="J85" s="109">
        <v>0</v>
      </c>
      <c r="K85" s="151">
        <v>0</v>
      </c>
      <c r="L85" s="151">
        <v>0</v>
      </c>
      <c r="M85" s="156">
        <f t="shared" si="13"/>
        <v>0</v>
      </c>
    </row>
    <row r="86" spans="2:13" x14ac:dyDescent="0.25">
      <c r="B86" s="17">
        <v>333</v>
      </c>
      <c r="C86" s="55" t="s">
        <v>87</v>
      </c>
      <c r="D86" s="109">
        <v>337531.28360000002</v>
      </c>
      <c r="E86" s="109">
        <v>0</v>
      </c>
      <c r="F86" s="109">
        <v>0</v>
      </c>
      <c r="G86" s="109">
        <v>0</v>
      </c>
      <c r="H86" s="109">
        <v>0</v>
      </c>
      <c r="I86" s="109">
        <v>0</v>
      </c>
      <c r="J86" s="109">
        <v>0</v>
      </c>
      <c r="K86" s="151">
        <v>0</v>
      </c>
      <c r="L86" s="151">
        <v>0</v>
      </c>
      <c r="M86" s="156">
        <f t="shared" si="13"/>
        <v>337531.28360000002</v>
      </c>
    </row>
    <row r="87" spans="2:13" x14ac:dyDescent="0.25">
      <c r="B87" s="17">
        <v>334</v>
      </c>
      <c r="C87" s="55" t="s">
        <v>88</v>
      </c>
      <c r="D87" s="109">
        <v>72670.25</v>
      </c>
      <c r="E87" s="109">
        <v>0</v>
      </c>
      <c r="F87" s="109">
        <v>0</v>
      </c>
      <c r="G87" s="109">
        <v>0</v>
      </c>
      <c r="H87" s="109">
        <v>11254999.986400001</v>
      </c>
      <c r="I87" s="109">
        <v>0</v>
      </c>
      <c r="J87" s="109">
        <v>0</v>
      </c>
      <c r="K87" s="151">
        <v>0</v>
      </c>
      <c r="L87" s="151">
        <v>0</v>
      </c>
      <c r="M87" s="156">
        <f t="shared" si="13"/>
        <v>11327670.236400001</v>
      </c>
    </row>
    <row r="88" spans="2:13" x14ac:dyDescent="0.25">
      <c r="B88" s="17">
        <v>335</v>
      </c>
      <c r="C88" s="55" t="s">
        <v>89</v>
      </c>
      <c r="D88" s="109">
        <v>331633.40000000002</v>
      </c>
      <c r="E88" s="109">
        <v>0</v>
      </c>
      <c r="F88" s="109">
        <v>0</v>
      </c>
      <c r="G88" s="109">
        <v>0</v>
      </c>
      <c r="H88" s="109">
        <v>0</v>
      </c>
      <c r="I88" s="109">
        <v>0</v>
      </c>
      <c r="J88" s="109">
        <v>0</v>
      </c>
      <c r="K88" s="151">
        <v>0</v>
      </c>
      <c r="L88" s="151">
        <v>0</v>
      </c>
      <c r="M88" s="156">
        <f t="shared" si="13"/>
        <v>331633.40000000002</v>
      </c>
    </row>
    <row r="89" spans="2:13" x14ac:dyDescent="0.25">
      <c r="B89" s="17">
        <v>336</v>
      </c>
      <c r="C89" s="55" t="s">
        <v>90</v>
      </c>
      <c r="D89" s="109">
        <v>15672864.274799999</v>
      </c>
      <c r="E89" s="109">
        <v>0</v>
      </c>
      <c r="F89" s="109">
        <v>0</v>
      </c>
      <c r="G89" s="109">
        <v>1098155.7716000001</v>
      </c>
      <c r="H89" s="109">
        <v>5918.32</v>
      </c>
      <c r="I89" s="109">
        <v>0</v>
      </c>
      <c r="J89" s="153">
        <v>385743.83640000003</v>
      </c>
      <c r="K89" s="151">
        <v>0</v>
      </c>
      <c r="L89" s="151">
        <v>0</v>
      </c>
      <c r="M89" s="156">
        <f t="shared" si="13"/>
        <v>17162682.202799998</v>
      </c>
    </row>
    <row r="90" spans="2:13" x14ac:dyDescent="0.25">
      <c r="B90" s="17">
        <v>339</v>
      </c>
      <c r="C90" s="55" t="s">
        <v>91</v>
      </c>
      <c r="D90" s="109">
        <v>5493860.461600001</v>
      </c>
      <c r="E90" s="109">
        <v>0</v>
      </c>
      <c r="F90" s="109">
        <v>0</v>
      </c>
      <c r="G90" s="109">
        <v>1010647.0999999999</v>
      </c>
      <c r="H90" s="109">
        <v>1699999.9931999999</v>
      </c>
      <c r="I90" s="109">
        <v>723665.3</v>
      </c>
      <c r="J90" s="109">
        <v>649999.96799999999</v>
      </c>
      <c r="K90" s="151">
        <v>0</v>
      </c>
      <c r="L90" s="151">
        <v>0</v>
      </c>
      <c r="M90" s="156">
        <f t="shared" si="13"/>
        <v>9578172.8228000011</v>
      </c>
    </row>
    <row r="91" spans="2:13" x14ac:dyDescent="0.25">
      <c r="B91" s="17">
        <v>341</v>
      </c>
      <c r="C91" s="55" t="s">
        <v>92</v>
      </c>
      <c r="D91" s="109">
        <v>1504454.3089600001</v>
      </c>
      <c r="E91" s="109">
        <v>45496</v>
      </c>
      <c r="F91" s="109">
        <v>0</v>
      </c>
      <c r="G91" s="109">
        <v>0</v>
      </c>
      <c r="H91" s="109">
        <v>92395.359999999986</v>
      </c>
      <c r="I91" s="109">
        <v>0</v>
      </c>
      <c r="J91" s="109">
        <v>22547.493200000001</v>
      </c>
      <c r="K91" s="151">
        <v>0</v>
      </c>
      <c r="L91" s="151">
        <v>0</v>
      </c>
      <c r="M91" s="156">
        <f t="shared" si="13"/>
        <v>1664893.1621599998</v>
      </c>
    </row>
    <row r="92" spans="2:13" x14ac:dyDescent="0.25">
      <c r="B92" s="17">
        <v>342</v>
      </c>
      <c r="C92" s="55" t="s">
        <v>93</v>
      </c>
      <c r="D92" s="109">
        <v>943583.8139999999</v>
      </c>
      <c r="E92" s="109">
        <v>0</v>
      </c>
      <c r="F92" s="109">
        <v>0</v>
      </c>
      <c r="G92" s="109">
        <v>115558.38</v>
      </c>
      <c r="H92" s="109">
        <v>0</v>
      </c>
      <c r="I92" s="109">
        <v>0</v>
      </c>
      <c r="J92" s="109">
        <v>0</v>
      </c>
      <c r="K92" s="151">
        <v>0</v>
      </c>
      <c r="L92" s="151">
        <v>0</v>
      </c>
      <c r="M92" s="156">
        <f t="shared" si="13"/>
        <v>1059142.1939999999</v>
      </c>
    </row>
    <row r="93" spans="2:13" x14ac:dyDescent="0.25">
      <c r="B93" s="17">
        <v>343</v>
      </c>
      <c r="C93" s="55" t="s">
        <v>94</v>
      </c>
      <c r="D93" s="109">
        <v>761968.27080000006</v>
      </c>
      <c r="E93" s="109">
        <v>0</v>
      </c>
      <c r="F93" s="109">
        <v>0</v>
      </c>
      <c r="G93" s="109">
        <v>0</v>
      </c>
      <c r="H93" s="109">
        <v>0</v>
      </c>
      <c r="I93" s="109">
        <v>0</v>
      </c>
      <c r="J93" s="109">
        <v>0</v>
      </c>
      <c r="K93" s="151">
        <v>0</v>
      </c>
      <c r="L93" s="151">
        <v>0</v>
      </c>
      <c r="M93" s="156">
        <f t="shared" si="13"/>
        <v>761968.27080000006</v>
      </c>
    </row>
    <row r="94" spans="2:13" x14ac:dyDescent="0.25">
      <c r="B94" s="17">
        <v>344</v>
      </c>
      <c r="C94" s="55" t="s">
        <v>95</v>
      </c>
      <c r="D94" s="109">
        <v>521248.92</v>
      </c>
      <c r="E94" s="109">
        <v>0</v>
      </c>
      <c r="F94" s="109">
        <v>0</v>
      </c>
      <c r="G94" s="109">
        <v>19850</v>
      </c>
      <c r="H94" s="109">
        <v>0</v>
      </c>
      <c r="I94" s="109">
        <v>0</v>
      </c>
      <c r="J94" s="109">
        <v>0</v>
      </c>
      <c r="K94" s="151">
        <v>0</v>
      </c>
      <c r="L94" s="151">
        <v>0</v>
      </c>
      <c r="M94" s="156">
        <f t="shared" si="13"/>
        <v>541098.91999999993</v>
      </c>
    </row>
    <row r="95" spans="2:13" x14ac:dyDescent="0.25">
      <c r="B95" s="17">
        <v>345</v>
      </c>
      <c r="C95" s="55" t="s">
        <v>96</v>
      </c>
      <c r="D95" s="109">
        <v>92173.36</v>
      </c>
      <c r="E95" s="109">
        <v>0</v>
      </c>
      <c r="F95" s="109">
        <v>0</v>
      </c>
      <c r="G95" s="109">
        <v>11238544.039999999</v>
      </c>
      <c r="H95" s="109">
        <v>0</v>
      </c>
      <c r="I95" s="109">
        <v>414980.33</v>
      </c>
      <c r="J95" s="109">
        <v>0</v>
      </c>
      <c r="K95" s="151">
        <v>0</v>
      </c>
      <c r="L95" s="151">
        <v>0</v>
      </c>
      <c r="M95" s="156">
        <f t="shared" si="13"/>
        <v>11745697.729999999</v>
      </c>
    </row>
    <row r="96" spans="2:13" x14ac:dyDescent="0.25">
      <c r="B96" s="17">
        <v>347</v>
      </c>
      <c r="C96" s="55" t="s">
        <v>97</v>
      </c>
      <c r="D96" s="109">
        <v>167040</v>
      </c>
      <c r="E96" s="109">
        <v>0</v>
      </c>
      <c r="F96" s="109">
        <v>0</v>
      </c>
      <c r="G96" s="109">
        <v>0</v>
      </c>
      <c r="H96" s="109">
        <v>0</v>
      </c>
      <c r="I96" s="109">
        <v>0</v>
      </c>
      <c r="J96" s="109">
        <v>0</v>
      </c>
      <c r="K96" s="151">
        <v>0</v>
      </c>
      <c r="L96" s="151">
        <v>0</v>
      </c>
      <c r="M96" s="156">
        <f t="shared" si="13"/>
        <v>167040</v>
      </c>
    </row>
    <row r="97" spans="2:13" x14ac:dyDescent="0.25">
      <c r="B97" s="17">
        <v>351</v>
      </c>
      <c r="C97" s="55" t="s">
        <v>98</v>
      </c>
      <c r="D97" s="109">
        <v>17835024.667200003</v>
      </c>
      <c r="E97" s="109">
        <v>0</v>
      </c>
      <c r="F97" s="109">
        <v>0</v>
      </c>
      <c r="G97" s="109">
        <v>3912734.5199999996</v>
      </c>
      <c r="H97" s="109">
        <v>0</v>
      </c>
      <c r="I97" s="109">
        <v>0</v>
      </c>
      <c r="J97" s="109">
        <v>0</v>
      </c>
      <c r="K97" s="151">
        <v>0</v>
      </c>
      <c r="L97" s="151">
        <v>0</v>
      </c>
      <c r="M97" s="156">
        <f t="shared" si="13"/>
        <v>21747759.187200002</v>
      </c>
    </row>
    <row r="98" spans="2:13" x14ac:dyDescent="0.25">
      <c r="B98" s="17">
        <v>352</v>
      </c>
      <c r="C98" s="55" t="s">
        <v>99</v>
      </c>
      <c r="D98" s="109">
        <v>552423.59</v>
      </c>
      <c r="E98" s="109">
        <v>0</v>
      </c>
      <c r="F98" s="109">
        <v>0</v>
      </c>
      <c r="G98" s="109">
        <v>0</v>
      </c>
      <c r="H98" s="109">
        <v>0</v>
      </c>
      <c r="I98" s="109">
        <v>0</v>
      </c>
      <c r="J98" s="109">
        <v>0</v>
      </c>
      <c r="K98" s="151">
        <v>0</v>
      </c>
      <c r="L98" s="151">
        <v>0</v>
      </c>
      <c r="M98" s="156">
        <f t="shared" si="13"/>
        <v>552423.59</v>
      </c>
    </row>
    <row r="99" spans="2:13" x14ac:dyDescent="0.25">
      <c r="B99" s="17">
        <v>353</v>
      </c>
      <c r="C99" s="55" t="s">
        <v>100</v>
      </c>
      <c r="D99" s="109">
        <v>214922.45999999996</v>
      </c>
      <c r="E99" s="109">
        <v>0</v>
      </c>
      <c r="F99" s="109">
        <v>0</v>
      </c>
      <c r="G99" s="109">
        <v>730800</v>
      </c>
      <c r="H99" s="109">
        <v>0</v>
      </c>
      <c r="I99" s="109">
        <v>0</v>
      </c>
      <c r="J99" s="109">
        <v>0</v>
      </c>
      <c r="K99" s="151">
        <v>0</v>
      </c>
      <c r="L99" s="151">
        <v>0</v>
      </c>
      <c r="M99" s="156">
        <f t="shared" si="13"/>
        <v>945722.46</v>
      </c>
    </row>
    <row r="100" spans="2:13" x14ac:dyDescent="0.25">
      <c r="B100" s="17">
        <v>354</v>
      </c>
      <c r="C100" s="55" t="s">
        <v>101</v>
      </c>
      <c r="D100" s="109">
        <v>112569.21</v>
      </c>
      <c r="E100" s="109">
        <v>0</v>
      </c>
      <c r="F100" s="109">
        <v>0</v>
      </c>
      <c r="G100" s="109">
        <v>0</v>
      </c>
      <c r="H100" s="109">
        <v>0</v>
      </c>
      <c r="I100" s="109">
        <v>0</v>
      </c>
      <c r="J100" s="109">
        <v>0</v>
      </c>
      <c r="K100" s="151">
        <v>0</v>
      </c>
      <c r="L100" s="151">
        <v>0</v>
      </c>
      <c r="M100" s="156">
        <f t="shared" si="13"/>
        <v>112569.21</v>
      </c>
    </row>
    <row r="101" spans="2:13" x14ac:dyDescent="0.25">
      <c r="B101" s="17">
        <v>355</v>
      </c>
      <c r="C101" s="55" t="s">
        <v>102</v>
      </c>
      <c r="D101" s="109">
        <v>27654153.124799997</v>
      </c>
      <c r="E101" s="109">
        <v>0</v>
      </c>
      <c r="F101" s="109">
        <v>0</v>
      </c>
      <c r="G101" s="109">
        <v>6171487.4248000011</v>
      </c>
      <c r="H101" s="109">
        <v>0</v>
      </c>
      <c r="I101" s="109">
        <v>0</v>
      </c>
      <c r="J101" s="109">
        <v>0</v>
      </c>
      <c r="K101" s="151">
        <v>0</v>
      </c>
      <c r="L101" s="151">
        <v>0</v>
      </c>
      <c r="M101" s="156">
        <f t="shared" si="13"/>
        <v>33825640.549599998</v>
      </c>
    </row>
    <row r="102" spans="2:13" x14ac:dyDescent="0.25">
      <c r="B102" s="17">
        <v>356</v>
      </c>
      <c r="C102" s="55" t="s">
        <v>103</v>
      </c>
      <c r="D102" s="109">
        <v>7772</v>
      </c>
      <c r="E102" s="109">
        <v>0</v>
      </c>
      <c r="F102" s="109">
        <v>0</v>
      </c>
      <c r="G102" s="109">
        <v>0</v>
      </c>
      <c r="H102" s="109">
        <v>0</v>
      </c>
      <c r="I102" s="109">
        <v>0</v>
      </c>
      <c r="J102" s="109">
        <v>0</v>
      </c>
      <c r="K102" s="151">
        <v>0</v>
      </c>
      <c r="L102" s="151">
        <v>0</v>
      </c>
      <c r="M102" s="156">
        <f t="shared" si="13"/>
        <v>7772</v>
      </c>
    </row>
    <row r="103" spans="2:13" x14ac:dyDescent="0.25">
      <c r="B103" s="17">
        <v>357</v>
      </c>
      <c r="C103" s="55" t="s">
        <v>104</v>
      </c>
      <c r="D103" s="109">
        <v>1146843.6476</v>
      </c>
      <c r="E103" s="109">
        <v>0</v>
      </c>
      <c r="F103" s="109">
        <v>0</v>
      </c>
      <c r="G103" s="109">
        <v>0</v>
      </c>
      <c r="H103" s="109">
        <v>0</v>
      </c>
      <c r="I103" s="109">
        <v>0</v>
      </c>
      <c r="J103" s="109">
        <v>0</v>
      </c>
      <c r="K103" s="151">
        <v>0</v>
      </c>
      <c r="L103" s="151">
        <v>0</v>
      </c>
      <c r="M103" s="156">
        <f t="shared" si="13"/>
        <v>1146843.6476</v>
      </c>
    </row>
    <row r="104" spans="2:13" x14ac:dyDescent="0.25">
      <c r="B104" s="17">
        <v>358</v>
      </c>
      <c r="C104" s="55" t="s">
        <v>105</v>
      </c>
      <c r="D104" s="109">
        <v>53953022.226716004</v>
      </c>
      <c r="E104" s="109">
        <v>0</v>
      </c>
      <c r="F104" s="109">
        <v>24157356.16</v>
      </c>
      <c r="G104" s="109">
        <v>44821052.392095998</v>
      </c>
      <c r="H104" s="109">
        <v>0</v>
      </c>
      <c r="I104" s="109">
        <v>0</v>
      </c>
      <c r="J104" s="109">
        <v>928</v>
      </c>
      <c r="K104" s="151">
        <v>0</v>
      </c>
      <c r="L104" s="151">
        <v>0</v>
      </c>
      <c r="M104" s="156">
        <f t="shared" si="13"/>
        <v>122932358.77881201</v>
      </c>
    </row>
    <row r="105" spans="2:13" x14ac:dyDescent="0.25">
      <c r="B105" s="17">
        <v>359</v>
      </c>
      <c r="C105" s="55" t="s">
        <v>106</v>
      </c>
      <c r="D105" s="109">
        <v>55095.030000000006</v>
      </c>
      <c r="E105" s="109">
        <v>0</v>
      </c>
      <c r="F105" s="109">
        <v>0</v>
      </c>
      <c r="G105" s="109">
        <v>0</v>
      </c>
      <c r="H105" s="109">
        <v>0</v>
      </c>
      <c r="I105" s="109">
        <v>0</v>
      </c>
      <c r="J105" s="109">
        <v>0</v>
      </c>
      <c r="K105" s="151">
        <v>0</v>
      </c>
      <c r="L105" s="151">
        <v>0</v>
      </c>
      <c r="M105" s="156">
        <f t="shared" si="13"/>
        <v>55095.030000000006</v>
      </c>
    </row>
    <row r="106" spans="2:13" x14ac:dyDescent="0.25">
      <c r="B106" s="17">
        <v>361</v>
      </c>
      <c r="C106" s="55" t="s">
        <v>107</v>
      </c>
      <c r="D106" s="109">
        <v>6968052.1456799991</v>
      </c>
      <c r="E106" s="109">
        <v>0</v>
      </c>
      <c r="F106" s="109">
        <v>0</v>
      </c>
      <c r="G106" s="109">
        <v>1971179.7988</v>
      </c>
      <c r="H106" s="109">
        <v>0</v>
      </c>
      <c r="I106" s="109">
        <v>0</v>
      </c>
      <c r="J106" s="109">
        <v>0</v>
      </c>
      <c r="K106" s="151">
        <v>0</v>
      </c>
      <c r="L106" s="151">
        <v>0</v>
      </c>
      <c r="M106" s="156">
        <f t="shared" si="13"/>
        <v>8939231.9444799982</v>
      </c>
    </row>
    <row r="107" spans="2:13" x14ac:dyDescent="0.25">
      <c r="B107" s="17">
        <v>362</v>
      </c>
      <c r="C107" s="55" t="s">
        <v>108</v>
      </c>
      <c r="D107" s="109">
        <v>20880</v>
      </c>
      <c r="E107" s="109">
        <v>0</v>
      </c>
      <c r="F107" s="109">
        <v>0</v>
      </c>
      <c r="G107" s="109">
        <v>0</v>
      </c>
      <c r="H107" s="109">
        <v>0</v>
      </c>
      <c r="I107" s="109">
        <v>0</v>
      </c>
      <c r="J107" s="109">
        <v>0</v>
      </c>
      <c r="K107" s="151">
        <v>0</v>
      </c>
      <c r="L107" s="151">
        <v>0</v>
      </c>
      <c r="M107" s="156">
        <f t="shared" si="13"/>
        <v>20880</v>
      </c>
    </row>
    <row r="108" spans="2:13" x14ac:dyDescent="0.25">
      <c r="B108" s="17">
        <v>363</v>
      </c>
      <c r="C108" s="55" t="s">
        <v>109</v>
      </c>
      <c r="D108" s="109">
        <v>875800</v>
      </c>
      <c r="E108" s="109">
        <v>0</v>
      </c>
      <c r="F108" s="109">
        <v>0</v>
      </c>
      <c r="G108" s="109">
        <v>401600.00400000002</v>
      </c>
      <c r="H108" s="109">
        <v>0</v>
      </c>
      <c r="I108" s="109">
        <v>0</v>
      </c>
      <c r="J108" s="109">
        <v>0</v>
      </c>
      <c r="K108" s="151">
        <v>0</v>
      </c>
      <c r="L108" s="151">
        <v>0</v>
      </c>
      <c r="M108" s="156">
        <f t="shared" si="13"/>
        <v>1277400.004</v>
      </c>
    </row>
    <row r="109" spans="2:13" x14ac:dyDescent="0.25">
      <c r="B109" s="17">
        <v>364</v>
      </c>
      <c r="C109" s="55" t="s">
        <v>110</v>
      </c>
      <c r="D109" s="109">
        <v>350</v>
      </c>
      <c r="E109" s="109">
        <v>0</v>
      </c>
      <c r="F109" s="109">
        <v>0</v>
      </c>
      <c r="G109" s="109">
        <v>0</v>
      </c>
      <c r="H109" s="109">
        <v>0</v>
      </c>
      <c r="I109" s="109">
        <v>0</v>
      </c>
      <c r="J109" s="109">
        <v>0</v>
      </c>
      <c r="K109" s="151">
        <v>0</v>
      </c>
      <c r="L109" s="151">
        <v>0</v>
      </c>
      <c r="M109" s="156">
        <f t="shared" si="13"/>
        <v>350</v>
      </c>
    </row>
    <row r="110" spans="2:13" x14ac:dyDescent="0.25">
      <c r="B110" s="17">
        <v>365</v>
      </c>
      <c r="C110" s="55" t="s">
        <v>111</v>
      </c>
      <c r="D110" s="109">
        <v>0</v>
      </c>
      <c r="E110" s="109">
        <v>0</v>
      </c>
      <c r="F110" s="109">
        <v>0</v>
      </c>
      <c r="G110" s="109">
        <v>0</v>
      </c>
      <c r="H110" s="109">
        <v>0</v>
      </c>
      <c r="I110" s="109">
        <v>0</v>
      </c>
      <c r="J110" s="109">
        <v>0</v>
      </c>
      <c r="K110" s="151">
        <v>0</v>
      </c>
      <c r="L110" s="151">
        <v>0</v>
      </c>
      <c r="M110" s="156">
        <f t="shared" si="13"/>
        <v>0</v>
      </c>
    </row>
    <row r="111" spans="2:13" x14ac:dyDescent="0.25">
      <c r="B111" s="17">
        <v>366</v>
      </c>
      <c r="C111" s="55" t="s">
        <v>112</v>
      </c>
      <c r="D111" s="109">
        <v>1881458.4844</v>
      </c>
      <c r="E111" s="109">
        <v>0</v>
      </c>
      <c r="F111" s="109">
        <v>0</v>
      </c>
      <c r="G111" s="109">
        <v>0</v>
      </c>
      <c r="H111" s="109">
        <v>0</v>
      </c>
      <c r="I111" s="109">
        <v>0</v>
      </c>
      <c r="J111" s="109">
        <v>0</v>
      </c>
      <c r="K111" s="151">
        <v>0</v>
      </c>
      <c r="L111" s="151">
        <v>0</v>
      </c>
      <c r="M111" s="156">
        <f t="shared" si="13"/>
        <v>1881458.4844</v>
      </c>
    </row>
    <row r="112" spans="2:13" x14ac:dyDescent="0.25">
      <c r="B112" s="17">
        <v>369</v>
      </c>
      <c r="C112" s="55" t="s">
        <v>113</v>
      </c>
      <c r="D112" s="109">
        <v>179999.9608</v>
      </c>
      <c r="E112" s="109">
        <v>0</v>
      </c>
      <c r="F112" s="109">
        <v>0</v>
      </c>
      <c r="G112" s="109">
        <v>0</v>
      </c>
      <c r="H112" s="109">
        <v>100000.004</v>
      </c>
      <c r="I112" s="109">
        <v>0</v>
      </c>
      <c r="J112" s="109">
        <v>0</v>
      </c>
      <c r="K112" s="151">
        <v>0</v>
      </c>
      <c r="L112" s="151">
        <v>0</v>
      </c>
      <c r="M112" s="156">
        <f t="shared" si="13"/>
        <v>279999.96480000002</v>
      </c>
    </row>
    <row r="113" spans="2:13" x14ac:dyDescent="0.25">
      <c r="B113" s="17">
        <v>371</v>
      </c>
      <c r="C113" s="55" t="s">
        <v>114</v>
      </c>
      <c r="D113" s="109">
        <v>115462.75</v>
      </c>
      <c r="E113" s="109">
        <v>0</v>
      </c>
      <c r="F113" s="109">
        <v>0</v>
      </c>
      <c r="G113" s="109">
        <v>0</v>
      </c>
      <c r="H113" s="109">
        <v>6462</v>
      </c>
      <c r="I113" s="109">
        <v>0</v>
      </c>
      <c r="J113" s="109">
        <v>0</v>
      </c>
      <c r="K113" s="151">
        <v>0</v>
      </c>
      <c r="L113" s="151">
        <v>0</v>
      </c>
      <c r="M113" s="156">
        <f t="shared" si="13"/>
        <v>121924.75</v>
      </c>
    </row>
    <row r="114" spans="2:13" x14ac:dyDescent="0.25">
      <c r="B114" s="17">
        <v>372</v>
      </c>
      <c r="C114" s="55" t="s">
        <v>115</v>
      </c>
      <c r="D114" s="109">
        <v>37372.370000000003</v>
      </c>
      <c r="E114" s="109">
        <v>0</v>
      </c>
      <c r="F114" s="109">
        <v>0</v>
      </c>
      <c r="G114" s="109">
        <v>0</v>
      </c>
      <c r="H114" s="109">
        <v>0</v>
      </c>
      <c r="I114" s="109">
        <v>0</v>
      </c>
      <c r="J114" s="109">
        <v>0</v>
      </c>
      <c r="K114" s="151">
        <v>0</v>
      </c>
      <c r="L114" s="151">
        <v>0</v>
      </c>
      <c r="M114" s="156">
        <f t="shared" si="13"/>
        <v>37372.370000000003</v>
      </c>
    </row>
    <row r="115" spans="2:13" x14ac:dyDescent="0.25">
      <c r="B115" s="17">
        <v>373</v>
      </c>
      <c r="C115" s="55" t="s">
        <v>116</v>
      </c>
      <c r="D115" s="109">
        <v>299</v>
      </c>
      <c r="E115" s="109">
        <v>0</v>
      </c>
      <c r="F115" s="109">
        <v>0</v>
      </c>
      <c r="G115" s="109">
        <v>0</v>
      </c>
      <c r="H115" s="109">
        <v>0</v>
      </c>
      <c r="I115" s="109">
        <v>0</v>
      </c>
      <c r="J115" s="109">
        <v>0</v>
      </c>
      <c r="K115" s="151">
        <v>0</v>
      </c>
      <c r="L115" s="151">
        <v>0</v>
      </c>
      <c r="M115" s="156">
        <f t="shared" si="13"/>
        <v>299</v>
      </c>
    </row>
    <row r="116" spans="2:13" x14ac:dyDescent="0.25">
      <c r="B116" s="17">
        <v>374</v>
      </c>
      <c r="C116" s="55" t="s">
        <v>117</v>
      </c>
      <c r="D116" s="109">
        <v>734.93</v>
      </c>
      <c r="E116" s="109">
        <v>0</v>
      </c>
      <c r="F116" s="109">
        <v>0</v>
      </c>
      <c r="G116" s="109">
        <v>0</v>
      </c>
      <c r="H116" s="109">
        <v>0</v>
      </c>
      <c r="I116" s="109">
        <v>0</v>
      </c>
      <c r="J116" s="109">
        <v>0</v>
      </c>
      <c r="K116" s="151">
        <v>0</v>
      </c>
      <c r="L116" s="151">
        <v>0</v>
      </c>
      <c r="M116" s="156">
        <f t="shared" si="13"/>
        <v>734.93</v>
      </c>
    </row>
    <row r="117" spans="2:13" x14ac:dyDescent="0.25">
      <c r="B117" s="17">
        <v>375</v>
      </c>
      <c r="C117" s="55" t="s">
        <v>118</v>
      </c>
      <c r="D117" s="109">
        <v>316260.57</v>
      </c>
      <c r="E117" s="109">
        <v>0</v>
      </c>
      <c r="F117" s="109">
        <v>0</v>
      </c>
      <c r="G117" s="109">
        <v>0</v>
      </c>
      <c r="H117" s="109">
        <v>8876.0400000000009</v>
      </c>
      <c r="I117" s="109">
        <v>0</v>
      </c>
      <c r="J117" s="109">
        <v>0</v>
      </c>
      <c r="K117" s="151">
        <v>0</v>
      </c>
      <c r="L117" s="151">
        <v>0</v>
      </c>
      <c r="M117" s="156">
        <f t="shared" si="13"/>
        <v>325136.61</v>
      </c>
    </row>
    <row r="118" spans="2:13" x14ac:dyDescent="0.25">
      <c r="B118" s="17">
        <v>379</v>
      </c>
      <c r="C118" s="55" t="s">
        <v>119</v>
      </c>
      <c r="D118" s="109">
        <v>35</v>
      </c>
      <c r="E118" s="109">
        <v>0</v>
      </c>
      <c r="F118" s="109">
        <v>0</v>
      </c>
      <c r="G118" s="109">
        <v>0</v>
      </c>
      <c r="H118" s="109">
        <v>0</v>
      </c>
      <c r="I118" s="109">
        <v>0</v>
      </c>
      <c r="J118" s="109">
        <v>0</v>
      </c>
      <c r="K118" s="151">
        <v>0</v>
      </c>
      <c r="L118" s="151">
        <v>0</v>
      </c>
      <c r="M118" s="156">
        <f t="shared" si="13"/>
        <v>35</v>
      </c>
    </row>
    <row r="119" spans="2:13" x14ac:dyDescent="0.25">
      <c r="B119" s="17">
        <v>382</v>
      </c>
      <c r="C119" s="55" t="s">
        <v>120</v>
      </c>
      <c r="D119" s="109">
        <v>2482567.3599999994</v>
      </c>
      <c r="E119" s="109">
        <v>0</v>
      </c>
      <c r="F119" s="109">
        <v>0</v>
      </c>
      <c r="G119" s="109">
        <v>0</v>
      </c>
      <c r="H119" s="109">
        <v>0</v>
      </c>
      <c r="I119" s="109">
        <v>0</v>
      </c>
      <c r="J119" s="109">
        <v>512952</v>
      </c>
      <c r="K119" s="151">
        <v>0</v>
      </c>
      <c r="L119" s="151">
        <v>0</v>
      </c>
      <c r="M119" s="156">
        <f t="shared" si="13"/>
        <v>2995519.3599999994</v>
      </c>
    </row>
    <row r="120" spans="2:13" x14ac:dyDescent="0.25">
      <c r="B120" s="17">
        <v>383</v>
      </c>
      <c r="C120" s="55" t="s">
        <v>121</v>
      </c>
      <c r="D120" s="109">
        <v>13200</v>
      </c>
      <c r="E120" s="109">
        <v>0</v>
      </c>
      <c r="F120" s="109">
        <v>0</v>
      </c>
      <c r="G120" s="109">
        <v>0</v>
      </c>
      <c r="H120" s="109">
        <v>0</v>
      </c>
      <c r="I120" s="109">
        <v>0</v>
      </c>
      <c r="J120" s="109">
        <v>0</v>
      </c>
      <c r="K120" s="151">
        <v>0</v>
      </c>
      <c r="L120" s="151">
        <v>0</v>
      </c>
      <c r="M120" s="156">
        <f t="shared" si="13"/>
        <v>13200</v>
      </c>
    </row>
    <row r="121" spans="2:13" x14ac:dyDescent="0.25">
      <c r="B121" s="17">
        <v>384</v>
      </c>
      <c r="C121" s="55" t="s">
        <v>122</v>
      </c>
      <c r="D121" s="109">
        <v>189804.05</v>
      </c>
      <c r="E121" s="109">
        <v>0</v>
      </c>
      <c r="F121" s="109">
        <v>0</v>
      </c>
      <c r="G121" s="109">
        <v>0</v>
      </c>
      <c r="H121" s="109">
        <v>0</v>
      </c>
      <c r="I121" s="109">
        <v>0</v>
      </c>
      <c r="J121" s="109">
        <v>0</v>
      </c>
      <c r="K121" s="151">
        <v>0</v>
      </c>
      <c r="L121" s="151">
        <v>0</v>
      </c>
      <c r="M121" s="156">
        <f t="shared" si="13"/>
        <v>189804.05</v>
      </c>
    </row>
    <row r="122" spans="2:13" x14ac:dyDescent="0.25">
      <c r="B122" s="17">
        <v>391</v>
      </c>
      <c r="C122" s="55" t="s">
        <v>123</v>
      </c>
      <c r="D122" s="109">
        <v>972080</v>
      </c>
      <c r="E122" s="109">
        <v>0</v>
      </c>
      <c r="F122" s="109">
        <v>0</v>
      </c>
      <c r="G122" s="109">
        <v>0</v>
      </c>
      <c r="H122" s="109">
        <v>0</v>
      </c>
      <c r="I122" s="109">
        <v>0</v>
      </c>
      <c r="J122" s="109">
        <v>0</v>
      </c>
      <c r="K122" s="151">
        <v>0</v>
      </c>
      <c r="L122" s="151">
        <v>0</v>
      </c>
      <c r="M122" s="156">
        <f t="shared" si="13"/>
        <v>972080</v>
      </c>
    </row>
    <row r="123" spans="2:13" x14ac:dyDescent="0.25">
      <c r="B123" s="17">
        <v>392</v>
      </c>
      <c r="C123" s="55" t="s">
        <v>124</v>
      </c>
      <c r="D123" s="109">
        <v>421396</v>
      </c>
      <c r="E123" s="109">
        <v>0</v>
      </c>
      <c r="F123" s="109">
        <v>0</v>
      </c>
      <c r="G123" s="109">
        <v>0</v>
      </c>
      <c r="H123" s="109">
        <v>0</v>
      </c>
      <c r="I123" s="109">
        <v>0</v>
      </c>
      <c r="J123" s="109">
        <v>0</v>
      </c>
      <c r="K123" s="151">
        <v>0</v>
      </c>
      <c r="L123" s="151">
        <v>0</v>
      </c>
      <c r="M123" s="156">
        <f t="shared" si="13"/>
        <v>421396</v>
      </c>
    </row>
    <row r="124" spans="2:13" x14ac:dyDescent="0.25">
      <c r="B124" s="17">
        <v>394</v>
      </c>
      <c r="C124" s="55" t="s">
        <v>125</v>
      </c>
      <c r="D124" s="109">
        <v>0</v>
      </c>
      <c r="E124" s="109">
        <v>0</v>
      </c>
      <c r="F124" s="109">
        <v>0</v>
      </c>
      <c r="G124" s="109">
        <v>0</v>
      </c>
      <c r="H124" s="109">
        <v>0</v>
      </c>
      <c r="I124" s="109">
        <v>0</v>
      </c>
      <c r="J124" s="109">
        <v>0</v>
      </c>
      <c r="K124" s="151">
        <v>0</v>
      </c>
      <c r="L124" s="151">
        <v>0</v>
      </c>
      <c r="M124" s="156">
        <f t="shared" si="13"/>
        <v>0</v>
      </c>
    </row>
    <row r="125" spans="2:13" x14ac:dyDescent="0.25">
      <c r="B125" s="17">
        <v>395</v>
      </c>
      <c r="C125" s="55" t="s">
        <v>126</v>
      </c>
      <c r="D125" s="109">
        <v>3600896.5300000003</v>
      </c>
      <c r="E125" s="109">
        <v>0</v>
      </c>
      <c r="F125" s="109">
        <v>0</v>
      </c>
      <c r="G125" s="109">
        <v>0</v>
      </c>
      <c r="H125" s="109">
        <v>0</v>
      </c>
      <c r="I125" s="109">
        <v>0</v>
      </c>
      <c r="J125" s="109">
        <v>0</v>
      </c>
      <c r="K125" s="151">
        <v>0</v>
      </c>
      <c r="L125" s="151">
        <v>0</v>
      </c>
      <c r="M125" s="156">
        <f t="shared" si="13"/>
        <v>3600896.5300000003</v>
      </c>
    </row>
    <row r="126" spans="2:13" x14ac:dyDescent="0.25">
      <c r="B126" s="17">
        <v>396</v>
      </c>
      <c r="C126" s="55" t="s">
        <v>127</v>
      </c>
      <c r="D126" s="109">
        <v>0</v>
      </c>
      <c r="E126" s="109">
        <v>0</v>
      </c>
      <c r="F126" s="109">
        <v>0</v>
      </c>
      <c r="G126" s="109">
        <v>0</v>
      </c>
      <c r="H126" s="109">
        <v>0</v>
      </c>
      <c r="I126" s="109">
        <v>0</v>
      </c>
      <c r="J126" s="109">
        <v>0</v>
      </c>
      <c r="K126" s="151">
        <v>0</v>
      </c>
      <c r="L126" s="151">
        <v>0</v>
      </c>
      <c r="M126" s="156">
        <f t="shared" si="13"/>
        <v>0</v>
      </c>
    </row>
    <row r="127" spans="2:13" x14ac:dyDescent="0.25">
      <c r="B127" s="17">
        <v>399</v>
      </c>
      <c r="C127" s="55" t="s">
        <v>128</v>
      </c>
      <c r="D127" s="109">
        <v>11515478.2008</v>
      </c>
      <c r="E127" s="109">
        <v>14927.448080018163</v>
      </c>
      <c r="F127" s="109">
        <v>0</v>
      </c>
      <c r="G127" s="109">
        <v>161689.76999999999</v>
      </c>
      <c r="H127" s="109">
        <v>0</v>
      </c>
      <c r="I127" s="109">
        <v>333347.51799999998</v>
      </c>
      <c r="J127" s="153">
        <v>208100.48000000001</v>
      </c>
      <c r="K127" s="151">
        <v>0</v>
      </c>
      <c r="L127" s="151">
        <v>0</v>
      </c>
      <c r="M127" s="156">
        <f t="shared" si="13"/>
        <v>12233543.416880017</v>
      </c>
    </row>
    <row r="128" spans="2:13" x14ac:dyDescent="0.25">
      <c r="B128" s="148">
        <v>4000</v>
      </c>
      <c r="C128" s="149" t="s">
        <v>129</v>
      </c>
      <c r="D128" s="150">
        <f>SUM(D129:D137)</f>
        <v>79839952.350000009</v>
      </c>
      <c r="E128" s="150">
        <f t="shared" ref="E128:J128" si="14">SUM(E129:E137)</f>
        <v>0</v>
      </c>
      <c r="F128" s="150">
        <f t="shared" si="14"/>
        <v>1881569</v>
      </c>
      <c r="G128" s="150">
        <f t="shared" si="14"/>
        <v>56039958.994800009</v>
      </c>
      <c r="H128" s="150">
        <f t="shared" si="14"/>
        <v>0</v>
      </c>
      <c r="I128" s="150">
        <f t="shared" si="14"/>
        <v>12463801.07</v>
      </c>
      <c r="J128" s="150">
        <f t="shared" si="14"/>
        <v>0</v>
      </c>
      <c r="K128" s="150">
        <f t="shared" ref="K128" si="15">SUM(K129:K137)</f>
        <v>0</v>
      </c>
      <c r="L128" s="150">
        <f t="shared" ref="L128:M128" si="16">SUM(L129:L137)</f>
        <v>0</v>
      </c>
      <c r="M128" s="154">
        <f t="shared" si="16"/>
        <v>150225281.41480002</v>
      </c>
    </row>
    <row r="129" spans="2:13" x14ac:dyDescent="0.25">
      <c r="B129" s="17">
        <v>415</v>
      </c>
      <c r="C129" s="55" t="s">
        <v>130</v>
      </c>
      <c r="D129" s="109">
        <v>0</v>
      </c>
      <c r="E129" s="109">
        <v>0</v>
      </c>
      <c r="F129" s="109">
        <v>0</v>
      </c>
      <c r="G129" s="109">
        <v>0</v>
      </c>
      <c r="H129" s="109">
        <v>0</v>
      </c>
      <c r="I129" s="109">
        <v>0</v>
      </c>
      <c r="J129" s="109">
        <v>0</v>
      </c>
      <c r="K129" s="151">
        <v>0</v>
      </c>
      <c r="L129" s="151">
        <v>0</v>
      </c>
      <c r="M129" s="156">
        <f t="shared" si="13"/>
        <v>0</v>
      </c>
    </row>
    <row r="130" spans="2:13" x14ac:dyDescent="0.25">
      <c r="B130" s="17">
        <v>421</v>
      </c>
      <c r="C130" s="55" t="s">
        <v>131</v>
      </c>
      <c r="D130" s="109">
        <v>33646406.750000015</v>
      </c>
      <c r="E130" s="109">
        <v>0</v>
      </c>
      <c r="F130" s="109">
        <v>0</v>
      </c>
      <c r="G130" s="109">
        <v>6965544.8500000006</v>
      </c>
      <c r="H130" s="109">
        <v>0</v>
      </c>
      <c r="I130" s="109">
        <v>12463801.07</v>
      </c>
      <c r="J130" s="109">
        <v>0</v>
      </c>
      <c r="K130" s="151">
        <v>0</v>
      </c>
      <c r="L130" s="151">
        <v>0</v>
      </c>
      <c r="M130" s="156">
        <f t="shared" si="13"/>
        <v>53075752.670000017</v>
      </c>
    </row>
    <row r="131" spans="2:13" x14ac:dyDescent="0.25">
      <c r="B131" s="17">
        <v>439</v>
      </c>
      <c r="C131" s="55" t="s">
        <v>132</v>
      </c>
      <c r="D131" s="153">
        <v>0</v>
      </c>
      <c r="E131" s="109">
        <v>0</v>
      </c>
      <c r="F131" s="109">
        <v>1881569</v>
      </c>
      <c r="G131" s="109">
        <v>0</v>
      </c>
      <c r="H131" s="109">
        <v>0</v>
      </c>
      <c r="I131" s="109">
        <v>0</v>
      </c>
      <c r="J131" s="109">
        <v>0</v>
      </c>
      <c r="K131" s="151">
        <v>0</v>
      </c>
      <c r="L131" s="151">
        <v>0</v>
      </c>
      <c r="M131" s="156">
        <f t="shared" si="13"/>
        <v>1881569</v>
      </c>
    </row>
    <row r="132" spans="2:13" x14ac:dyDescent="0.25">
      <c r="B132" s="17">
        <v>441</v>
      </c>
      <c r="C132" s="55" t="s">
        <v>133</v>
      </c>
      <c r="D132" s="153">
        <v>29009960.039999999</v>
      </c>
      <c r="E132" s="109">
        <v>0</v>
      </c>
      <c r="F132" s="109">
        <v>0</v>
      </c>
      <c r="G132" s="109">
        <v>39931697.264800005</v>
      </c>
      <c r="H132" s="109">
        <v>0</v>
      </c>
      <c r="I132" s="109">
        <v>0</v>
      </c>
      <c r="J132" s="109">
        <v>0</v>
      </c>
      <c r="K132" s="151">
        <v>0</v>
      </c>
      <c r="L132" s="151">
        <v>0</v>
      </c>
      <c r="M132" s="156">
        <f t="shared" si="13"/>
        <v>68941657.304800004</v>
      </c>
    </row>
    <row r="133" spans="2:13" x14ac:dyDescent="0.25">
      <c r="B133" s="17">
        <v>442</v>
      </c>
      <c r="C133" s="55" t="s">
        <v>134</v>
      </c>
      <c r="D133" s="109">
        <v>0</v>
      </c>
      <c r="E133" s="109">
        <v>0</v>
      </c>
      <c r="F133" s="109">
        <v>0</v>
      </c>
      <c r="G133" s="109">
        <v>0</v>
      </c>
      <c r="H133" s="109">
        <v>0</v>
      </c>
      <c r="I133" s="109">
        <v>0</v>
      </c>
      <c r="J133" s="109">
        <v>0</v>
      </c>
      <c r="K133" s="151">
        <v>0</v>
      </c>
      <c r="L133" s="151">
        <v>0</v>
      </c>
      <c r="M133" s="156">
        <f t="shared" si="13"/>
        <v>0</v>
      </c>
    </row>
    <row r="134" spans="2:13" x14ac:dyDescent="0.25">
      <c r="B134" s="17">
        <v>443</v>
      </c>
      <c r="C134" s="55" t="s">
        <v>135</v>
      </c>
      <c r="D134" s="153">
        <v>2273190</v>
      </c>
      <c r="E134" s="109">
        <v>0</v>
      </c>
      <c r="F134" s="109">
        <v>0</v>
      </c>
      <c r="G134" s="109">
        <v>0</v>
      </c>
      <c r="H134" s="109">
        <v>0</v>
      </c>
      <c r="I134" s="109">
        <v>0</v>
      </c>
      <c r="J134" s="109">
        <v>0</v>
      </c>
      <c r="K134" s="151">
        <v>0</v>
      </c>
      <c r="L134" s="151">
        <v>0</v>
      </c>
      <c r="M134" s="156">
        <f t="shared" si="13"/>
        <v>2273190</v>
      </c>
    </row>
    <row r="135" spans="2:13" x14ac:dyDescent="0.25">
      <c r="B135" s="17">
        <v>445</v>
      </c>
      <c r="C135" s="55" t="s">
        <v>136</v>
      </c>
      <c r="D135" s="109">
        <v>1013100.96</v>
      </c>
      <c r="E135" s="109">
        <v>0</v>
      </c>
      <c r="F135" s="109">
        <v>0</v>
      </c>
      <c r="G135" s="109">
        <v>8951008.25</v>
      </c>
      <c r="H135" s="109">
        <v>0</v>
      </c>
      <c r="I135" s="109">
        <v>0</v>
      </c>
      <c r="J135" s="109">
        <v>0</v>
      </c>
      <c r="K135" s="151">
        <v>0</v>
      </c>
      <c r="L135" s="151">
        <v>0</v>
      </c>
      <c r="M135" s="156">
        <f t="shared" si="13"/>
        <v>9964109.2100000009</v>
      </c>
    </row>
    <row r="136" spans="2:13" x14ac:dyDescent="0.25">
      <c r="B136" s="17">
        <v>448</v>
      </c>
      <c r="C136" s="55" t="s">
        <v>137</v>
      </c>
      <c r="D136" s="153">
        <v>42246.26</v>
      </c>
      <c r="E136" s="109">
        <v>0</v>
      </c>
      <c r="F136" s="109">
        <v>0</v>
      </c>
      <c r="G136" s="109">
        <v>0</v>
      </c>
      <c r="H136" s="109">
        <v>0</v>
      </c>
      <c r="I136" s="109">
        <v>0</v>
      </c>
      <c r="J136" s="109">
        <v>0</v>
      </c>
      <c r="K136" s="151">
        <v>0</v>
      </c>
      <c r="L136" s="151">
        <v>0</v>
      </c>
      <c r="M136" s="156">
        <f t="shared" si="13"/>
        <v>42246.26</v>
      </c>
    </row>
    <row r="137" spans="2:13" x14ac:dyDescent="0.25">
      <c r="B137" s="17">
        <v>451</v>
      </c>
      <c r="C137" s="55" t="s">
        <v>138</v>
      </c>
      <c r="D137" s="153">
        <v>13855048.340000002</v>
      </c>
      <c r="E137" s="109">
        <v>0</v>
      </c>
      <c r="F137" s="109">
        <v>0</v>
      </c>
      <c r="G137" s="109">
        <v>191708.62999999998</v>
      </c>
      <c r="H137" s="109">
        <v>0</v>
      </c>
      <c r="I137" s="109">
        <v>0</v>
      </c>
      <c r="J137" s="109">
        <v>0</v>
      </c>
      <c r="K137" s="151">
        <v>0</v>
      </c>
      <c r="L137" s="151">
        <v>0</v>
      </c>
      <c r="M137" s="156">
        <f t="shared" si="13"/>
        <v>14046756.970000003</v>
      </c>
    </row>
    <row r="138" spans="2:13" x14ac:dyDescent="0.25">
      <c r="B138" s="148">
        <v>5000</v>
      </c>
      <c r="C138" s="149" t="s">
        <v>139</v>
      </c>
      <c r="D138" s="150">
        <f>SUM(D139:D159)</f>
        <v>13239629.840799998</v>
      </c>
      <c r="E138" s="150">
        <f t="shared" ref="E138:J138" si="17">SUM(E139:E159)</f>
        <v>0</v>
      </c>
      <c r="F138" s="150">
        <f t="shared" si="17"/>
        <v>0</v>
      </c>
      <c r="G138" s="150">
        <f t="shared" si="17"/>
        <v>2945681.1039200001</v>
      </c>
      <c r="H138" s="150">
        <f t="shared" si="17"/>
        <v>0</v>
      </c>
      <c r="I138" s="150">
        <f t="shared" si="17"/>
        <v>4420702</v>
      </c>
      <c r="J138" s="150">
        <f t="shared" si="17"/>
        <v>2375049.9112</v>
      </c>
      <c r="K138" s="150">
        <f t="shared" ref="K138" si="18">SUM(K139:K159)</f>
        <v>0</v>
      </c>
      <c r="L138" s="150">
        <f t="shared" ref="L138:M138" si="19">SUM(L139:L159)</f>
        <v>0</v>
      </c>
      <c r="M138" s="154">
        <f t="shared" si="19"/>
        <v>22981062.855920002</v>
      </c>
    </row>
    <row r="139" spans="2:13" x14ac:dyDescent="0.25">
      <c r="B139" s="17">
        <v>511</v>
      </c>
      <c r="C139" s="55" t="s">
        <v>140</v>
      </c>
      <c r="D139" s="109">
        <v>1934977.7860000003</v>
      </c>
      <c r="E139" s="109">
        <v>0</v>
      </c>
      <c r="F139" s="109">
        <v>0</v>
      </c>
      <c r="G139" s="109">
        <v>42136.02792</v>
      </c>
      <c r="H139" s="109">
        <v>0</v>
      </c>
      <c r="I139" s="109">
        <v>0</v>
      </c>
      <c r="J139" s="109">
        <v>6919.4</v>
      </c>
      <c r="K139" s="151">
        <v>0</v>
      </c>
      <c r="L139" s="151">
        <v>0</v>
      </c>
      <c r="M139" s="156">
        <f t="shared" si="13"/>
        <v>1984033.2139200002</v>
      </c>
    </row>
    <row r="140" spans="2:13" x14ac:dyDescent="0.25">
      <c r="B140" s="17">
        <v>512</v>
      </c>
      <c r="C140" s="55" t="s">
        <v>141</v>
      </c>
      <c r="D140" s="109">
        <v>72105.01999999999</v>
      </c>
      <c r="E140" s="109">
        <v>0</v>
      </c>
      <c r="F140" s="109">
        <v>0</v>
      </c>
      <c r="G140" s="109">
        <v>0</v>
      </c>
      <c r="H140" s="109">
        <v>0</v>
      </c>
      <c r="I140" s="109">
        <v>0</v>
      </c>
      <c r="J140" s="109">
        <v>0</v>
      </c>
      <c r="K140" s="151">
        <v>0</v>
      </c>
      <c r="L140" s="151">
        <v>0</v>
      </c>
      <c r="M140" s="156">
        <f t="shared" si="13"/>
        <v>72105.01999999999</v>
      </c>
    </row>
    <row r="141" spans="2:13" x14ac:dyDescent="0.25">
      <c r="B141" s="17">
        <v>513</v>
      </c>
      <c r="C141" s="55" t="s">
        <v>142</v>
      </c>
      <c r="D141" s="109">
        <v>0</v>
      </c>
      <c r="E141" s="109">
        <v>0</v>
      </c>
      <c r="F141" s="109">
        <v>0</v>
      </c>
      <c r="G141" s="109">
        <v>0</v>
      </c>
      <c r="H141" s="109">
        <v>0</v>
      </c>
      <c r="I141" s="109">
        <v>0</v>
      </c>
      <c r="J141" s="109">
        <v>1774800</v>
      </c>
      <c r="K141" s="151">
        <v>0</v>
      </c>
      <c r="L141" s="151">
        <v>0</v>
      </c>
      <c r="M141" s="156">
        <f t="shared" si="13"/>
        <v>1774800</v>
      </c>
    </row>
    <row r="142" spans="2:13" x14ac:dyDescent="0.25">
      <c r="B142" s="17">
        <v>515</v>
      </c>
      <c r="C142" s="55" t="s">
        <v>143</v>
      </c>
      <c r="D142" s="109">
        <v>2806182.7344000004</v>
      </c>
      <c r="E142" s="109">
        <v>0</v>
      </c>
      <c r="F142" s="109">
        <v>0</v>
      </c>
      <c r="G142" s="109">
        <v>568076.94000000006</v>
      </c>
      <c r="H142" s="109">
        <v>0</v>
      </c>
      <c r="I142" s="109">
        <v>18502</v>
      </c>
      <c r="J142" s="109">
        <v>242786.56160000002</v>
      </c>
      <c r="K142" s="151">
        <v>0</v>
      </c>
      <c r="L142" s="151">
        <v>0</v>
      </c>
      <c r="M142" s="156">
        <f t="shared" si="13"/>
        <v>3635548.2360000005</v>
      </c>
    </row>
    <row r="143" spans="2:13" x14ac:dyDescent="0.25">
      <c r="B143" s="17">
        <v>519</v>
      </c>
      <c r="C143" s="55" t="s">
        <v>144</v>
      </c>
      <c r="D143" s="109">
        <v>58815.65</v>
      </c>
      <c r="E143" s="109">
        <v>0</v>
      </c>
      <c r="F143" s="109">
        <v>0</v>
      </c>
      <c r="G143" s="109">
        <v>0</v>
      </c>
      <c r="H143" s="109">
        <v>0</v>
      </c>
      <c r="I143" s="109">
        <v>0</v>
      </c>
      <c r="J143" s="109">
        <v>0</v>
      </c>
      <c r="K143" s="151">
        <v>0</v>
      </c>
      <c r="L143" s="151">
        <v>0</v>
      </c>
      <c r="M143" s="156">
        <f t="shared" ref="M143:M166" si="20">SUM(D143:L143)</f>
        <v>58815.65</v>
      </c>
    </row>
    <row r="144" spans="2:13" x14ac:dyDescent="0.25">
      <c r="B144" s="17">
        <v>521</v>
      </c>
      <c r="C144" s="55" t="s">
        <v>145</v>
      </c>
      <c r="D144" s="109">
        <v>154683.15</v>
      </c>
      <c r="E144" s="109">
        <v>0</v>
      </c>
      <c r="F144" s="109">
        <v>0</v>
      </c>
      <c r="G144" s="109">
        <v>10241.64</v>
      </c>
      <c r="H144" s="109">
        <v>0</v>
      </c>
      <c r="I144" s="109">
        <v>0</v>
      </c>
      <c r="J144" s="109">
        <v>25926</v>
      </c>
      <c r="K144" s="151">
        <v>0</v>
      </c>
      <c r="L144" s="151">
        <v>0</v>
      </c>
      <c r="M144" s="156">
        <f t="shared" si="20"/>
        <v>190850.78999999998</v>
      </c>
    </row>
    <row r="145" spans="2:13" x14ac:dyDescent="0.25">
      <c r="B145" s="17">
        <v>523</v>
      </c>
      <c r="C145" s="55" t="s">
        <v>146</v>
      </c>
      <c r="D145" s="109">
        <v>167481.96</v>
      </c>
      <c r="E145" s="109">
        <v>0</v>
      </c>
      <c r="F145" s="109">
        <v>0</v>
      </c>
      <c r="G145" s="109">
        <v>0</v>
      </c>
      <c r="H145" s="109">
        <v>0</v>
      </c>
      <c r="I145" s="109">
        <v>0</v>
      </c>
      <c r="J145" s="109">
        <v>0</v>
      </c>
      <c r="K145" s="151">
        <v>0</v>
      </c>
      <c r="L145" s="151">
        <v>0</v>
      </c>
      <c r="M145" s="156">
        <f t="shared" si="20"/>
        <v>167481.96</v>
      </c>
    </row>
    <row r="146" spans="2:13" x14ac:dyDescent="0.25">
      <c r="B146" s="17">
        <v>529</v>
      </c>
      <c r="C146" s="55" t="s">
        <v>147</v>
      </c>
      <c r="D146" s="109">
        <v>10713.844800000001</v>
      </c>
      <c r="E146" s="109">
        <v>0</v>
      </c>
      <c r="F146" s="109">
        <v>0</v>
      </c>
      <c r="G146" s="109">
        <v>0</v>
      </c>
      <c r="H146" s="109">
        <v>0</v>
      </c>
      <c r="I146" s="109">
        <v>0</v>
      </c>
      <c r="J146" s="109">
        <v>0</v>
      </c>
      <c r="K146" s="151">
        <v>0</v>
      </c>
      <c r="L146" s="151">
        <v>0</v>
      </c>
      <c r="M146" s="156">
        <f t="shared" si="20"/>
        <v>10713.844800000001</v>
      </c>
    </row>
    <row r="147" spans="2:13" x14ac:dyDescent="0.25">
      <c r="B147" s="17">
        <v>531</v>
      </c>
      <c r="C147" s="55" t="s">
        <v>148</v>
      </c>
      <c r="D147" s="109">
        <v>1890</v>
      </c>
      <c r="E147" s="109">
        <v>0</v>
      </c>
      <c r="F147" s="109">
        <v>0</v>
      </c>
      <c r="G147" s="109">
        <v>1701578.5959999999</v>
      </c>
      <c r="H147" s="109">
        <v>0</v>
      </c>
      <c r="I147" s="109">
        <v>0</v>
      </c>
      <c r="J147" s="109">
        <v>0</v>
      </c>
      <c r="K147" s="151">
        <v>0</v>
      </c>
      <c r="L147" s="151">
        <v>0</v>
      </c>
      <c r="M147" s="156">
        <f t="shared" si="20"/>
        <v>1703468.5959999999</v>
      </c>
    </row>
    <row r="148" spans="2:13" x14ac:dyDescent="0.25">
      <c r="B148" s="17">
        <v>532</v>
      </c>
      <c r="C148" s="55" t="s">
        <v>149</v>
      </c>
      <c r="D148" s="109">
        <v>12972.6744</v>
      </c>
      <c r="E148" s="109">
        <v>0</v>
      </c>
      <c r="F148" s="109">
        <v>0</v>
      </c>
      <c r="G148" s="109">
        <v>0</v>
      </c>
      <c r="H148" s="109">
        <v>0</v>
      </c>
      <c r="I148" s="109">
        <v>0</v>
      </c>
      <c r="J148" s="109">
        <v>0</v>
      </c>
      <c r="K148" s="151">
        <v>0</v>
      </c>
      <c r="L148" s="151">
        <v>0</v>
      </c>
      <c r="M148" s="156">
        <f t="shared" si="20"/>
        <v>12972.6744</v>
      </c>
    </row>
    <row r="149" spans="2:13" x14ac:dyDescent="0.25">
      <c r="B149" s="17">
        <v>541</v>
      </c>
      <c r="C149" s="55" t="s">
        <v>150</v>
      </c>
      <c r="D149" s="109">
        <v>1335619.9979999999</v>
      </c>
      <c r="E149" s="109">
        <v>0</v>
      </c>
      <c r="F149" s="109">
        <v>0</v>
      </c>
      <c r="G149" s="109">
        <v>0</v>
      </c>
      <c r="H149" s="109">
        <v>0</v>
      </c>
      <c r="I149" s="109">
        <v>4402200</v>
      </c>
      <c r="J149" s="109">
        <v>0</v>
      </c>
      <c r="K149" s="151">
        <v>0</v>
      </c>
      <c r="L149" s="151">
        <v>0</v>
      </c>
      <c r="M149" s="156">
        <f t="shared" si="20"/>
        <v>5737819.9979999997</v>
      </c>
    </row>
    <row r="150" spans="2:13" x14ac:dyDescent="0.25">
      <c r="B150" s="17">
        <v>551</v>
      </c>
      <c r="C150" s="55" t="s">
        <v>151</v>
      </c>
      <c r="D150" s="109">
        <v>0</v>
      </c>
      <c r="E150" s="109">
        <v>0</v>
      </c>
      <c r="F150" s="109">
        <v>0</v>
      </c>
      <c r="G150" s="109">
        <v>0</v>
      </c>
      <c r="H150" s="109">
        <v>0</v>
      </c>
      <c r="I150" s="109">
        <v>0</v>
      </c>
      <c r="J150" s="109">
        <v>0</v>
      </c>
      <c r="K150" s="151">
        <v>0</v>
      </c>
      <c r="L150" s="151">
        <v>0</v>
      </c>
      <c r="M150" s="156">
        <f t="shared" si="20"/>
        <v>0</v>
      </c>
    </row>
    <row r="151" spans="2:13" x14ac:dyDescent="0.25">
      <c r="B151" s="17">
        <v>563</v>
      </c>
      <c r="C151" s="55" t="s">
        <v>152</v>
      </c>
      <c r="D151" s="109">
        <v>0</v>
      </c>
      <c r="E151" s="109">
        <v>0</v>
      </c>
      <c r="F151" s="109">
        <v>0</v>
      </c>
      <c r="G151" s="109">
        <v>0</v>
      </c>
      <c r="H151" s="109">
        <v>0</v>
      </c>
      <c r="I151" s="109">
        <v>0</v>
      </c>
      <c r="J151" s="109">
        <v>0</v>
      </c>
      <c r="K151" s="151">
        <v>0</v>
      </c>
      <c r="L151" s="151">
        <v>0</v>
      </c>
      <c r="M151" s="156">
        <f t="shared" si="20"/>
        <v>0</v>
      </c>
    </row>
    <row r="152" spans="2:13" x14ac:dyDescent="0.25">
      <c r="B152" s="17">
        <v>564</v>
      </c>
      <c r="C152" s="55" t="s">
        <v>153</v>
      </c>
      <c r="D152" s="109">
        <v>100033.01000000001</v>
      </c>
      <c r="E152" s="109">
        <v>0</v>
      </c>
      <c r="F152" s="109">
        <v>0</v>
      </c>
      <c r="G152" s="109">
        <v>50460</v>
      </c>
      <c r="H152" s="109">
        <v>0</v>
      </c>
      <c r="I152" s="109">
        <v>0</v>
      </c>
      <c r="J152" s="109">
        <v>0</v>
      </c>
      <c r="K152" s="151">
        <v>0</v>
      </c>
      <c r="L152" s="151">
        <v>0</v>
      </c>
      <c r="M152" s="156">
        <f t="shared" si="20"/>
        <v>150493.01</v>
      </c>
    </row>
    <row r="153" spans="2:13" x14ac:dyDescent="0.25">
      <c r="B153" s="17">
        <v>565</v>
      </c>
      <c r="C153" s="55" t="s">
        <v>154</v>
      </c>
      <c r="D153" s="109">
        <v>145872.15760000001</v>
      </c>
      <c r="E153" s="109">
        <v>0</v>
      </c>
      <c r="F153" s="109">
        <v>0</v>
      </c>
      <c r="G153" s="109">
        <v>0</v>
      </c>
      <c r="H153" s="109">
        <v>0</v>
      </c>
      <c r="I153" s="109">
        <v>0</v>
      </c>
      <c r="J153" s="109">
        <v>0</v>
      </c>
      <c r="K153" s="151">
        <v>0</v>
      </c>
      <c r="L153" s="151">
        <v>0</v>
      </c>
      <c r="M153" s="156">
        <f t="shared" si="20"/>
        <v>145872.15760000001</v>
      </c>
    </row>
    <row r="154" spans="2:13" x14ac:dyDescent="0.25">
      <c r="B154" s="17">
        <v>566</v>
      </c>
      <c r="C154" s="55" t="s">
        <v>155</v>
      </c>
      <c r="D154" s="109">
        <v>0</v>
      </c>
      <c r="E154" s="109">
        <v>0</v>
      </c>
      <c r="F154" s="109">
        <v>0</v>
      </c>
      <c r="G154" s="109">
        <v>0</v>
      </c>
      <c r="H154" s="109">
        <v>0</v>
      </c>
      <c r="I154" s="109">
        <v>0</v>
      </c>
      <c r="J154" s="109">
        <v>0</v>
      </c>
      <c r="K154" s="151">
        <v>0</v>
      </c>
      <c r="L154" s="151">
        <v>0</v>
      </c>
      <c r="M154" s="156">
        <f t="shared" si="20"/>
        <v>0</v>
      </c>
    </row>
    <row r="155" spans="2:13" x14ac:dyDescent="0.25">
      <c r="B155" s="17">
        <v>567</v>
      </c>
      <c r="C155" s="55" t="s">
        <v>156</v>
      </c>
      <c r="D155" s="109">
        <v>4179591.2596</v>
      </c>
      <c r="E155" s="109">
        <v>0</v>
      </c>
      <c r="F155" s="109">
        <v>0</v>
      </c>
      <c r="G155" s="109">
        <v>38449.360000000001</v>
      </c>
      <c r="H155" s="109">
        <v>0</v>
      </c>
      <c r="I155" s="109">
        <v>0</v>
      </c>
      <c r="J155" s="109">
        <v>324617.94959999999</v>
      </c>
      <c r="K155" s="151">
        <v>0</v>
      </c>
      <c r="L155" s="151">
        <v>0</v>
      </c>
      <c r="M155" s="156">
        <f t="shared" si="20"/>
        <v>4542658.5691999998</v>
      </c>
    </row>
    <row r="156" spans="2:13" x14ac:dyDescent="0.25">
      <c r="B156" s="17">
        <v>569</v>
      </c>
      <c r="C156" s="55" t="s">
        <v>157</v>
      </c>
      <c r="D156" s="109">
        <v>1189996.5959999999</v>
      </c>
      <c r="E156" s="109">
        <v>0</v>
      </c>
      <c r="F156" s="109">
        <v>0</v>
      </c>
      <c r="G156" s="109">
        <v>497224.14</v>
      </c>
      <c r="H156" s="109">
        <v>0</v>
      </c>
      <c r="I156" s="109">
        <v>0</v>
      </c>
      <c r="J156" s="109">
        <v>0</v>
      </c>
      <c r="K156" s="151">
        <v>0</v>
      </c>
      <c r="L156" s="151">
        <v>0</v>
      </c>
      <c r="M156" s="156">
        <f t="shared" si="20"/>
        <v>1687220.736</v>
      </c>
    </row>
    <row r="157" spans="2:13" x14ac:dyDescent="0.25">
      <c r="B157" s="17">
        <v>581</v>
      </c>
      <c r="C157" s="55" t="s">
        <v>158</v>
      </c>
      <c r="D157" s="109">
        <v>414521.2</v>
      </c>
      <c r="E157" s="109">
        <v>0</v>
      </c>
      <c r="F157" s="109">
        <v>0</v>
      </c>
      <c r="G157" s="109">
        <v>0</v>
      </c>
      <c r="H157" s="109">
        <v>0</v>
      </c>
      <c r="I157" s="109">
        <v>0</v>
      </c>
      <c r="J157" s="109">
        <v>0</v>
      </c>
      <c r="K157" s="151">
        <v>0</v>
      </c>
      <c r="L157" s="151">
        <v>0</v>
      </c>
      <c r="M157" s="156">
        <f t="shared" si="20"/>
        <v>414521.2</v>
      </c>
    </row>
    <row r="158" spans="2:13" x14ac:dyDescent="0.25">
      <c r="B158" s="17">
        <v>591</v>
      </c>
      <c r="C158" s="55" t="s">
        <v>159</v>
      </c>
      <c r="D158" s="109">
        <v>355496</v>
      </c>
      <c r="E158" s="109">
        <v>0</v>
      </c>
      <c r="F158" s="109">
        <v>0</v>
      </c>
      <c r="G158" s="109">
        <v>0</v>
      </c>
      <c r="H158" s="109">
        <v>0</v>
      </c>
      <c r="I158" s="109">
        <v>0</v>
      </c>
      <c r="J158" s="109">
        <v>0</v>
      </c>
      <c r="K158" s="151">
        <v>0</v>
      </c>
      <c r="L158" s="151">
        <v>0</v>
      </c>
      <c r="M158" s="156">
        <f t="shared" si="20"/>
        <v>355496</v>
      </c>
    </row>
    <row r="159" spans="2:13" x14ac:dyDescent="0.25">
      <c r="B159" s="17">
        <v>597</v>
      </c>
      <c r="C159" s="55" t="s">
        <v>160</v>
      </c>
      <c r="D159" s="109">
        <v>298676.8</v>
      </c>
      <c r="E159" s="109">
        <v>0</v>
      </c>
      <c r="F159" s="109">
        <v>0</v>
      </c>
      <c r="G159" s="109">
        <v>37514.400000000001</v>
      </c>
      <c r="H159" s="109">
        <v>0</v>
      </c>
      <c r="I159" s="109">
        <v>0</v>
      </c>
      <c r="J159" s="109">
        <v>0</v>
      </c>
      <c r="K159" s="151">
        <v>0</v>
      </c>
      <c r="L159" s="151">
        <v>0</v>
      </c>
      <c r="M159" s="156">
        <f t="shared" si="20"/>
        <v>336191.2</v>
      </c>
    </row>
    <row r="160" spans="2:13" x14ac:dyDescent="0.25">
      <c r="B160" s="148">
        <v>6000</v>
      </c>
      <c r="C160" s="149" t="s">
        <v>161</v>
      </c>
      <c r="D160" s="150">
        <f>SUM(D161:D162)</f>
        <v>108154940.64496</v>
      </c>
      <c r="E160" s="150">
        <f t="shared" ref="E160:J160" si="21">SUM(E161:E162)</f>
        <v>72700171.911919981</v>
      </c>
      <c r="F160" s="150">
        <f t="shared" si="21"/>
        <v>0</v>
      </c>
      <c r="G160" s="150">
        <f t="shared" si="21"/>
        <v>41450008.671999998</v>
      </c>
      <c r="H160" s="150">
        <f t="shared" si="21"/>
        <v>3774524.9731999999</v>
      </c>
      <c r="I160" s="150">
        <f t="shared" si="21"/>
        <v>0</v>
      </c>
      <c r="J160" s="150">
        <f t="shared" si="21"/>
        <v>9590937.1600000001</v>
      </c>
      <c r="K160" s="150">
        <f t="shared" ref="K160" si="22">SUM(K161:K162)</f>
        <v>0</v>
      </c>
      <c r="L160" s="150">
        <f t="shared" ref="L160:M160" si="23">SUM(L161:L162)</f>
        <v>0</v>
      </c>
      <c r="M160" s="154">
        <f t="shared" si="23"/>
        <v>235670583.36207995</v>
      </c>
    </row>
    <row r="161" spans="1:13" x14ac:dyDescent="0.25">
      <c r="B161" s="17">
        <v>612</v>
      </c>
      <c r="C161" s="55" t="s">
        <v>162</v>
      </c>
      <c r="D161" s="109">
        <v>1609637.8486799998</v>
      </c>
      <c r="E161" s="109">
        <v>0</v>
      </c>
      <c r="F161" s="109">
        <v>0</v>
      </c>
      <c r="G161" s="109">
        <v>0</v>
      </c>
      <c r="H161" s="109">
        <v>0</v>
      </c>
      <c r="I161" s="109">
        <v>0</v>
      </c>
      <c r="J161" s="109">
        <v>0</v>
      </c>
      <c r="K161" s="151">
        <v>0</v>
      </c>
      <c r="L161" s="151">
        <v>0</v>
      </c>
      <c r="M161" s="156">
        <f t="shared" si="20"/>
        <v>1609637.8486799998</v>
      </c>
    </row>
    <row r="162" spans="1:13" x14ac:dyDescent="0.25">
      <c r="B162" s="17">
        <v>614</v>
      </c>
      <c r="C162" s="55" t="s">
        <v>163</v>
      </c>
      <c r="D162" s="109">
        <v>106545302.79628</v>
      </c>
      <c r="E162" s="153">
        <v>72700171.911919981</v>
      </c>
      <c r="F162" s="109">
        <v>0</v>
      </c>
      <c r="G162" s="109">
        <v>41450008.671999998</v>
      </c>
      <c r="H162" s="109">
        <f>1326063.3032+2448461.67</f>
        <v>3774524.9731999999</v>
      </c>
      <c r="I162" s="109">
        <v>0</v>
      </c>
      <c r="J162" s="109">
        <f>9590546.42+390.74</f>
        <v>9590937.1600000001</v>
      </c>
      <c r="K162" s="151">
        <v>0</v>
      </c>
      <c r="L162" s="151">
        <v>0</v>
      </c>
      <c r="M162" s="156">
        <f t="shared" si="20"/>
        <v>234060945.51339996</v>
      </c>
    </row>
    <row r="163" spans="1:13" x14ac:dyDescent="0.25">
      <c r="B163" s="148">
        <v>9000</v>
      </c>
      <c r="C163" s="149" t="s">
        <v>164</v>
      </c>
      <c r="D163" s="150">
        <f>SUM(D164:D166)</f>
        <v>10957448.609999999</v>
      </c>
      <c r="E163" s="150">
        <f t="shared" ref="E163:J163" si="24">SUM(E164:E166)</f>
        <v>0</v>
      </c>
      <c r="F163" s="150">
        <f t="shared" si="24"/>
        <v>34966355.129999995</v>
      </c>
      <c r="G163" s="150">
        <f t="shared" si="24"/>
        <v>13333873.859999999</v>
      </c>
      <c r="H163" s="150">
        <f t="shared" si="24"/>
        <v>0</v>
      </c>
      <c r="I163" s="150">
        <f t="shared" si="24"/>
        <v>0</v>
      </c>
      <c r="J163" s="150">
        <f t="shared" si="24"/>
        <v>0</v>
      </c>
      <c r="K163" s="150">
        <f t="shared" ref="K163" si="25">SUM(K164:K166)</f>
        <v>0</v>
      </c>
      <c r="L163" s="150">
        <f t="shared" ref="L163:M163" si="26">SUM(L164:L166)</f>
        <v>0</v>
      </c>
      <c r="M163" s="154">
        <f t="shared" si="26"/>
        <v>59257677.599999994</v>
      </c>
    </row>
    <row r="164" spans="1:13" x14ac:dyDescent="0.25">
      <c r="B164" s="17">
        <v>911</v>
      </c>
      <c r="C164" s="55" t="s">
        <v>165</v>
      </c>
      <c r="D164" s="109">
        <v>3233836.2199999997</v>
      </c>
      <c r="E164" s="109">
        <v>0</v>
      </c>
      <c r="F164" s="109">
        <v>11636923.199999999</v>
      </c>
      <c r="G164" s="109">
        <v>5158897.96</v>
      </c>
      <c r="H164" s="109">
        <v>0</v>
      </c>
      <c r="I164" s="109">
        <v>0</v>
      </c>
      <c r="J164" s="109">
        <v>0</v>
      </c>
      <c r="K164" s="151">
        <v>0</v>
      </c>
      <c r="L164" s="151">
        <v>0</v>
      </c>
      <c r="M164" s="156">
        <f t="shared" si="20"/>
        <v>20029657.379999999</v>
      </c>
    </row>
    <row r="165" spans="1:13" x14ac:dyDescent="0.25">
      <c r="B165" s="17">
        <v>921</v>
      </c>
      <c r="C165" s="55" t="s">
        <v>166</v>
      </c>
      <c r="D165" s="109">
        <v>7723612.3899999997</v>
      </c>
      <c r="E165" s="109">
        <v>0</v>
      </c>
      <c r="F165" s="109">
        <v>23329431.93</v>
      </c>
      <c r="G165" s="109">
        <v>8174975.8999999994</v>
      </c>
      <c r="H165" s="109">
        <v>0</v>
      </c>
      <c r="I165" s="109">
        <v>0</v>
      </c>
      <c r="J165" s="109">
        <v>0</v>
      </c>
      <c r="K165" s="151">
        <v>0</v>
      </c>
      <c r="L165" s="151">
        <v>0</v>
      </c>
      <c r="M165" s="156">
        <f t="shared" si="20"/>
        <v>39228020.219999999</v>
      </c>
    </row>
    <row r="166" spans="1:13" x14ac:dyDescent="0.25">
      <c r="A166" s="43"/>
      <c r="B166" s="17">
        <v>991</v>
      </c>
      <c r="C166" s="55" t="s">
        <v>167</v>
      </c>
      <c r="D166" s="109">
        <v>0</v>
      </c>
      <c r="E166" s="109">
        <v>0</v>
      </c>
      <c r="F166" s="109">
        <v>0</v>
      </c>
      <c r="G166" s="109">
        <v>0</v>
      </c>
      <c r="H166" s="109">
        <v>0</v>
      </c>
      <c r="I166" s="109">
        <v>0</v>
      </c>
      <c r="J166" s="109">
        <v>0</v>
      </c>
      <c r="K166" s="151">
        <v>0</v>
      </c>
      <c r="L166" s="151">
        <v>0</v>
      </c>
      <c r="M166" s="156">
        <f t="shared" si="20"/>
        <v>0</v>
      </c>
    </row>
    <row r="167" spans="1:13" ht="15.75" thickBot="1" x14ac:dyDescent="0.3">
      <c r="A167" s="43"/>
      <c r="B167" s="45" t="s">
        <v>168</v>
      </c>
      <c r="C167" s="56" t="s">
        <v>168</v>
      </c>
      <c r="D167" s="100">
        <f>SUM(D163,D160,D138,D128,D69,D26,D11)</f>
        <v>654569912.18907571</v>
      </c>
      <c r="E167" s="100">
        <f t="shared" ref="E167:I167" si="27">SUM(E163,E160,E138,E128,E69,E26,E11)</f>
        <v>98558561.519999996</v>
      </c>
      <c r="F167" s="100">
        <f t="shared" si="27"/>
        <v>511449066.21400034</v>
      </c>
      <c r="G167" s="100">
        <f t="shared" si="27"/>
        <v>941459159.25165689</v>
      </c>
      <c r="H167" s="100">
        <f t="shared" si="27"/>
        <v>27097131.138799999</v>
      </c>
      <c r="I167" s="100">
        <f t="shared" si="27"/>
        <v>156619738.99760002</v>
      </c>
      <c r="J167" s="100">
        <f>SUM(J163,J160,J138,J128,J69,J26,J11)</f>
        <v>38179114.442400001</v>
      </c>
      <c r="K167" s="100">
        <f t="shared" ref="K167" si="28">SUM(K11+K26+K69+K128+K138+K160+K163)</f>
        <v>0</v>
      </c>
      <c r="L167" s="100">
        <f t="shared" ref="L167" si="29">SUM(L11+L26+L69+L128+L138+L160+L163)</f>
        <v>0</v>
      </c>
      <c r="M167" s="101">
        <f>SUM(D167:L167)</f>
        <v>2427932683.7535334</v>
      </c>
    </row>
    <row r="168" spans="1:13" x14ac:dyDescent="0.25">
      <c r="B168" s="43"/>
      <c r="C168" s="57"/>
      <c r="D168" s="44"/>
      <c r="E168" s="44"/>
      <c r="F168" s="44"/>
      <c r="G168" s="44"/>
      <c r="H168" s="44"/>
      <c r="I168" s="44"/>
      <c r="J168" s="44"/>
      <c r="K168" s="44"/>
      <c r="L168" s="44"/>
      <c r="M168" s="44"/>
    </row>
    <row r="169" spans="1:13" x14ac:dyDescent="0.25">
      <c r="B169" s="43"/>
      <c r="C169" s="57"/>
      <c r="D169" s="44"/>
      <c r="E169" s="44"/>
      <c r="F169" s="44"/>
      <c r="G169" s="44"/>
      <c r="H169" s="44"/>
      <c r="I169" s="44"/>
      <c r="J169" s="44"/>
      <c r="K169" s="44"/>
      <c r="L169" s="44"/>
      <c r="M169" s="44"/>
    </row>
    <row r="171" spans="1:13" x14ac:dyDescent="0.25">
      <c r="B171" s="1"/>
      <c r="C171" s="52"/>
      <c r="D171" s="71"/>
      <c r="E171" s="71"/>
      <c r="F171" s="71"/>
      <c r="G171" s="71"/>
      <c r="H171" s="71"/>
      <c r="I171" s="71"/>
    </row>
    <row r="172" spans="1:13" x14ac:dyDescent="0.25">
      <c r="B172"/>
      <c r="C172" s="59"/>
      <c r="D172" s="70"/>
      <c r="E172" s="70"/>
      <c r="F172" s="70"/>
      <c r="G172" s="70"/>
      <c r="H172" s="70"/>
      <c r="I172" s="70"/>
      <c r="J172" s="70"/>
      <c r="K172" s="70"/>
      <c r="L172" s="70"/>
      <c r="M172" s="70"/>
    </row>
    <row r="173" spans="1:13" x14ac:dyDescent="0.25">
      <c r="B173"/>
      <c r="C173" s="59"/>
      <c r="D173" s="70"/>
      <c r="E173" s="70"/>
      <c r="F173" s="70"/>
      <c r="G173" s="70"/>
      <c r="H173" s="70"/>
      <c r="I173" s="70"/>
      <c r="J173" s="70"/>
      <c r="K173" s="70"/>
      <c r="L173" s="70"/>
      <c r="M173" s="70"/>
    </row>
    <row r="174" spans="1:13" x14ac:dyDescent="0.25">
      <c r="B174"/>
      <c r="C174" s="59"/>
      <c r="D174" s="70"/>
      <c r="E174" s="70"/>
      <c r="F174" s="70"/>
      <c r="G174" s="70"/>
      <c r="H174" s="70"/>
      <c r="I174" s="70"/>
      <c r="J174" s="70"/>
      <c r="K174" s="70"/>
      <c r="L174" s="70"/>
      <c r="M174" s="70"/>
    </row>
    <row r="175" spans="1:13" x14ac:dyDescent="0.25">
      <c r="I175" s="70"/>
    </row>
    <row r="176" spans="1:13" x14ac:dyDescent="0.25">
      <c r="I176" s="70"/>
    </row>
    <row r="177" spans="9:9" x14ac:dyDescent="0.25">
      <c r="I177" s="70"/>
    </row>
  </sheetData>
  <mergeCells count="7">
    <mergeCell ref="B7:M7"/>
    <mergeCell ref="B9:B10"/>
    <mergeCell ref="C9:C10"/>
    <mergeCell ref="E9:H9"/>
    <mergeCell ref="I9:J9"/>
    <mergeCell ref="M9:M10"/>
    <mergeCell ref="D9:D10"/>
  </mergeCells>
  <pageMargins left="0.70866141732283472" right="0.70866141732283472" top="0.74803149606299213" bottom="0.74803149606299213" header="0.31496062992125984" footer="0.31496062992125984"/>
  <pageSetup scale="44" fitToHeight="0" orientation="landscape" r:id="rId1"/>
  <headerFooter>
    <oddFooter>&amp;LANEXO II PRESUPUESTO DE EGRESOS&amp;C&amp;P de &amp;N Páginas&amp;R&amp;D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87F40-B3D9-481A-A19B-822CAF040C77}">
  <sheetPr>
    <pageSetUpPr fitToPage="1"/>
  </sheetPr>
  <dimension ref="A1:N43"/>
  <sheetViews>
    <sheetView zoomScale="85" zoomScaleNormal="85" workbookViewId="0">
      <selection activeCell="A34" sqref="A34:XFD35"/>
    </sheetView>
  </sheetViews>
  <sheetFormatPr baseColWidth="10" defaultRowHeight="15" x14ac:dyDescent="0.25"/>
  <cols>
    <col min="1" max="1" width="9" style="38" customWidth="1"/>
    <col min="2" max="2" width="50.7109375" customWidth="1"/>
    <col min="3" max="3" width="19.140625" style="51" customWidth="1"/>
    <col min="4" max="9" width="19.140625" customWidth="1"/>
    <col min="10" max="11" width="19.140625" hidden="1" customWidth="1"/>
    <col min="12" max="12" width="19.140625" customWidth="1"/>
    <col min="14" max="14" width="17.85546875" bestFit="1" customWidth="1"/>
  </cols>
  <sheetData>
    <row r="1" spans="2:12" ht="75" customHeight="1" x14ac:dyDescent="0.25">
      <c r="B1" s="18"/>
      <c r="C1" s="19"/>
      <c r="D1" s="19"/>
      <c r="E1" s="19"/>
      <c r="F1" s="19"/>
      <c r="G1" s="19"/>
      <c r="H1" s="19"/>
      <c r="I1" s="19"/>
      <c r="J1" s="19"/>
      <c r="K1" s="19"/>
      <c r="L1" s="19"/>
    </row>
    <row r="2" spans="2:12" ht="15" customHeight="1" x14ac:dyDescent="0.25">
      <c r="B2" s="33"/>
      <c r="C2" s="34"/>
      <c r="D2" s="19"/>
      <c r="E2" s="19"/>
      <c r="F2" s="19"/>
      <c r="G2" s="19"/>
      <c r="H2" s="19"/>
      <c r="I2" s="19"/>
      <c r="J2" s="19"/>
      <c r="K2" s="19"/>
      <c r="L2" s="19"/>
    </row>
    <row r="3" spans="2:12" ht="19.5" x14ac:dyDescent="0.3">
      <c r="B3" s="35" t="s">
        <v>0</v>
      </c>
      <c r="C3" s="36"/>
      <c r="D3" s="20"/>
      <c r="E3" s="20"/>
      <c r="F3" s="20"/>
      <c r="G3" s="20"/>
      <c r="H3" s="20"/>
      <c r="I3" s="20"/>
      <c r="J3" s="20"/>
      <c r="K3" s="20"/>
      <c r="L3" s="20"/>
    </row>
    <row r="4" spans="2:12" ht="19.5" x14ac:dyDescent="0.3">
      <c r="B4" s="35" t="s">
        <v>1</v>
      </c>
      <c r="C4" s="36"/>
      <c r="D4" s="20"/>
      <c r="E4" s="20"/>
      <c r="F4" s="20"/>
      <c r="G4" s="20"/>
      <c r="H4" s="20"/>
      <c r="I4" s="20"/>
      <c r="J4" s="20"/>
      <c r="K4" s="20"/>
      <c r="L4" s="20"/>
    </row>
    <row r="5" spans="2:12" ht="15" customHeight="1" x14ac:dyDescent="0.3">
      <c r="B5" s="35"/>
      <c r="C5" s="36"/>
      <c r="D5" s="20"/>
      <c r="E5" s="20"/>
      <c r="F5" s="20"/>
      <c r="G5" s="20"/>
      <c r="H5" s="20"/>
      <c r="I5" s="20"/>
      <c r="J5" s="20"/>
      <c r="K5" s="20"/>
      <c r="L5" s="20"/>
    </row>
    <row r="6" spans="2:12" ht="19.5" x14ac:dyDescent="0.3">
      <c r="B6" s="5" t="s">
        <v>2</v>
      </c>
      <c r="C6" s="20"/>
      <c r="D6" s="20"/>
      <c r="E6" s="20"/>
      <c r="F6" s="20"/>
      <c r="G6" s="20"/>
      <c r="H6" s="20"/>
      <c r="I6" s="20"/>
      <c r="J6" s="20"/>
      <c r="K6" s="20"/>
      <c r="L6" s="20"/>
    </row>
    <row r="7" spans="2:12" ht="20.25" thickBot="1" x14ac:dyDescent="0.35">
      <c r="B7" s="136" t="s">
        <v>348</v>
      </c>
      <c r="C7" s="136"/>
      <c r="D7" s="136"/>
      <c r="E7" s="136"/>
      <c r="F7" s="136"/>
      <c r="G7" s="136"/>
      <c r="H7" s="136"/>
      <c r="I7" s="136"/>
      <c r="J7" s="136"/>
      <c r="K7" s="136"/>
      <c r="L7" s="136"/>
    </row>
    <row r="8" spans="2:12" ht="20.25" thickBot="1" x14ac:dyDescent="0.35">
      <c r="B8" s="37"/>
      <c r="C8" s="50"/>
      <c r="D8" s="37"/>
      <c r="E8" s="37"/>
      <c r="F8" s="37"/>
      <c r="G8" s="37"/>
      <c r="H8" s="37"/>
      <c r="I8" s="37"/>
      <c r="J8" s="37"/>
      <c r="K8" s="37"/>
      <c r="L8" s="37"/>
    </row>
    <row r="9" spans="2:12" ht="16.5" customHeight="1" x14ac:dyDescent="0.25">
      <c r="B9" s="137" t="s">
        <v>349</v>
      </c>
      <c r="C9" s="139" t="s">
        <v>5</v>
      </c>
      <c r="D9" s="141" t="s">
        <v>6</v>
      </c>
      <c r="E9" s="142"/>
      <c r="F9" s="142"/>
      <c r="G9" s="143"/>
      <c r="H9" s="141" t="s">
        <v>7</v>
      </c>
      <c r="I9" s="144"/>
      <c r="J9" s="145" t="s">
        <v>8</v>
      </c>
      <c r="K9" s="145" t="s">
        <v>9</v>
      </c>
      <c r="L9" s="117" t="s">
        <v>359</v>
      </c>
    </row>
    <row r="10" spans="2:12" ht="48" customHeight="1" thickBot="1" x14ac:dyDescent="0.3">
      <c r="B10" s="138"/>
      <c r="C10" s="140"/>
      <c r="D10" s="21" t="s">
        <v>10</v>
      </c>
      <c r="E10" s="22" t="s">
        <v>11</v>
      </c>
      <c r="F10" s="22" t="s">
        <v>12</v>
      </c>
      <c r="G10" s="23" t="s">
        <v>13</v>
      </c>
      <c r="H10" s="22" t="s">
        <v>14</v>
      </c>
      <c r="I10" s="22" t="s">
        <v>13</v>
      </c>
      <c r="J10" s="146"/>
      <c r="K10" s="147"/>
      <c r="L10" s="118"/>
    </row>
    <row r="11" spans="2:12" ht="23.25" x14ac:dyDescent="0.25">
      <c r="B11" s="24" t="s">
        <v>350</v>
      </c>
      <c r="C11" s="77"/>
      <c r="D11" s="77"/>
      <c r="E11" s="77"/>
      <c r="F11" s="77"/>
      <c r="G11" s="77"/>
      <c r="H11" s="77"/>
      <c r="I11" s="77"/>
      <c r="J11" s="77"/>
      <c r="K11" s="77"/>
      <c r="L11" s="77"/>
    </row>
    <row r="12" spans="2:12" x14ac:dyDescent="0.25">
      <c r="B12" s="25" t="s">
        <v>172</v>
      </c>
      <c r="C12" s="78">
        <v>420517053.69999999</v>
      </c>
      <c r="D12" s="78">
        <v>0</v>
      </c>
      <c r="E12" s="78">
        <v>0</v>
      </c>
      <c r="F12" s="78">
        <v>0</v>
      </c>
      <c r="G12" s="78">
        <v>0</v>
      </c>
      <c r="H12" s="78">
        <v>0</v>
      </c>
      <c r="I12" s="78">
        <v>0</v>
      </c>
      <c r="J12" s="78">
        <v>0</v>
      </c>
      <c r="K12" s="78">
        <v>0</v>
      </c>
      <c r="L12" s="78">
        <f>SUM(C12:K12)</f>
        <v>420517053.69999999</v>
      </c>
    </row>
    <row r="13" spans="2:12" x14ac:dyDescent="0.25">
      <c r="B13" s="25" t="s">
        <v>193</v>
      </c>
      <c r="C13" s="78">
        <v>144238102.69</v>
      </c>
      <c r="D13" s="78">
        <v>0</v>
      </c>
      <c r="E13" s="78">
        <v>0</v>
      </c>
      <c r="F13" s="78">
        <v>0</v>
      </c>
      <c r="G13" s="78">
        <v>0</v>
      </c>
      <c r="H13" s="78">
        <v>0</v>
      </c>
      <c r="I13" s="78">
        <v>0</v>
      </c>
      <c r="J13" s="78">
        <v>0</v>
      </c>
      <c r="K13" s="78">
        <v>0</v>
      </c>
      <c r="L13" s="78">
        <f t="shared" ref="L13:L19" si="0">SUM(C13:K13)</f>
        <v>144238102.69</v>
      </c>
    </row>
    <row r="14" spans="2:12" x14ac:dyDescent="0.25">
      <c r="B14" s="25" t="s">
        <v>303</v>
      </c>
      <c r="C14" s="78">
        <v>10017553.119999999</v>
      </c>
      <c r="D14" s="78">
        <v>0</v>
      </c>
      <c r="E14" s="78">
        <v>0</v>
      </c>
      <c r="F14" s="78">
        <v>0</v>
      </c>
      <c r="G14" s="78">
        <v>0</v>
      </c>
      <c r="H14" s="78">
        <v>0</v>
      </c>
      <c r="I14" s="78">
        <v>0</v>
      </c>
      <c r="J14" s="78">
        <v>0</v>
      </c>
      <c r="K14" s="78">
        <v>0</v>
      </c>
      <c r="L14" s="78">
        <f t="shared" si="0"/>
        <v>10017553.119999999</v>
      </c>
    </row>
    <row r="15" spans="2:12" x14ac:dyDescent="0.25">
      <c r="B15" s="25" t="s">
        <v>308</v>
      </c>
      <c r="C15" s="112">
        <v>78552102.180000007</v>
      </c>
      <c r="D15" s="78">
        <v>0</v>
      </c>
      <c r="E15" s="112">
        <v>33088758.32</v>
      </c>
      <c r="F15" s="78">
        <v>4420327.0900000008</v>
      </c>
      <c r="G15" s="78">
        <v>2721322.18</v>
      </c>
      <c r="H15" s="78">
        <v>0</v>
      </c>
      <c r="I15" s="112">
        <v>4839819.870000001</v>
      </c>
      <c r="J15" s="78">
        <v>0</v>
      </c>
      <c r="K15" s="78">
        <v>0</v>
      </c>
      <c r="L15" s="78">
        <f t="shared" si="0"/>
        <v>123622329.64000002</v>
      </c>
    </row>
    <row r="16" spans="2:12" x14ac:dyDescent="0.25">
      <c r="B16" s="25" t="s">
        <v>321</v>
      </c>
      <c r="C16" s="78">
        <v>608694</v>
      </c>
      <c r="D16" s="78">
        <v>0</v>
      </c>
      <c r="E16" s="78">
        <v>0</v>
      </c>
      <c r="F16" s="78">
        <v>0</v>
      </c>
      <c r="G16" s="78">
        <v>0</v>
      </c>
      <c r="H16" s="78">
        <v>0</v>
      </c>
      <c r="I16" s="78">
        <v>0</v>
      </c>
      <c r="J16" s="78">
        <v>0</v>
      </c>
      <c r="K16" s="78">
        <v>0</v>
      </c>
      <c r="L16" s="78">
        <f t="shared" si="0"/>
        <v>608694</v>
      </c>
    </row>
    <row r="17" spans="2:14" x14ac:dyDescent="0.25">
      <c r="B17" s="25" t="s">
        <v>324</v>
      </c>
      <c r="C17" s="78">
        <v>0</v>
      </c>
      <c r="D17" s="78">
        <v>98558561.519999966</v>
      </c>
      <c r="E17" s="78">
        <v>478360307.88999993</v>
      </c>
      <c r="F17" s="78">
        <v>937038832.15999985</v>
      </c>
      <c r="G17" s="78">
        <v>0</v>
      </c>
      <c r="H17" s="78">
        <v>156619739</v>
      </c>
      <c r="I17" s="78">
        <v>7625010.5999999996</v>
      </c>
      <c r="J17" s="78">
        <v>0</v>
      </c>
      <c r="K17" s="78">
        <v>0</v>
      </c>
      <c r="L17" s="78">
        <f t="shared" si="0"/>
        <v>1678202451.1699996</v>
      </c>
    </row>
    <row r="18" spans="2:14" x14ac:dyDescent="0.25">
      <c r="B18" s="25" t="s">
        <v>341</v>
      </c>
      <c r="C18" s="78">
        <v>636406.50000000396</v>
      </c>
      <c r="D18" s="78">
        <v>0</v>
      </c>
      <c r="E18" s="78">
        <v>0</v>
      </c>
      <c r="F18" s="78">
        <v>0</v>
      </c>
      <c r="G18" s="78">
        <v>24375808.959999997</v>
      </c>
      <c r="H18" s="78">
        <v>0</v>
      </c>
      <c r="I18" s="78">
        <v>25714283.969999999</v>
      </c>
      <c r="J18" s="78">
        <v>0</v>
      </c>
      <c r="K18" s="78">
        <v>0</v>
      </c>
      <c r="L18" s="78">
        <f t="shared" si="0"/>
        <v>50726499.43</v>
      </c>
    </row>
    <row r="19" spans="2:14" x14ac:dyDescent="0.25">
      <c r="B19" s="25" t="s">
        <v>351</v>
      </c>
      <c r="C19" s="78">
        <v>0</v>
      </c>
      <c r="D19" s="78">
        <v>0</v>
      </c>
      <c r="E19" s="78">
        <v>0</v>
      </c>
      <c r="F19" s="78">
        <v>0</v>
      </c>
      <c r="G19" s="78">
        <v>0</v>
      </c>
      <c r="H19" s="78">
        <v>0</v>
      </c>
      <c r="I19" s="78">
        <v>0</v>
      </c>
      <c r="J19" s="78">
        <v>0</v>
      </c>
      <c r="K19" s="78">
        <v>0</v>
      </c>
      <c r="L19" s="78">
        <f t="shared" si="0"/>
        <v>0</v>
      </c>
    </row>
    <row r="20" spans="2:14" ht="15.75" x14ac:dyDescent="0.25">
      <c r="B20" s="26" t="s">
        <v>352</v>
      </c>
      <c r="C20" s="79">
        <f t="shared" ref="C20:I20" si="1">SUM(C12:C19)</f>
        <v>654569912.19000006</v>
      </c>
      <c r="D20" s="79">
        <f t="shared" si="1"/>
        <v>98558561.519999966</v>
      </c>
      <c r="E20" s="79">
        <f t="shared" si="1"/>
        <v>511449066.20999992</v>
      </c>
      <c r="F20" s="79">
        <f t="shared" si="1"/>
        <v>941459159.24999988</v>
      </c>
      <c r="G20" s="79">
        <f t="shared" si="1"/>
        <v>27097131.139999997</v>
      </c>
      <c r="H20" s="79">
        <f t="shared" si="1"/>
        <v>156619739</v>
      </c>
      <c r="I20" s="79">
        <f t="shared" si="1"/>
        <v>38179114.439999998</v>
      </c>
      <c r="J20" s="79"/>
      <c r="K20" s="79"/>
      <c r="L20" s="79">
        <f>SUM(L12:L19)</f>
        <v>2427932683.7499995</v>
      </c>
      <c r="N20" s="82"/>
    </row>
    <row r="21" spans="2:14" ht="20.25" thickBot="1" x14ac:dyDescent="0.35">
      <c r="B21" s="37"/>
      <c r="C21" s="80"/>
      <c r="D21" s="80"/>
      <c r="E21" s="80"/>
      <c r="F21" s="80"/>
      <c r="G21" s="80"/>
      <c r="H21" s="80"/>
      <c r="I21" s="80"/>
      <c r="J21" s="80"/>
      <c r="K21" s="80"/>
      <c r="L21" s="80"/>
    </row>
    <row r="22" spans="2:14" s="38" customFormat="1" ht="16.5" customHeight="1" x14ac:dyDescent="0.25">
      <c r="B22" s="137" t="s">
        <v>349</v>
      </c>
      <c r="C22" s="139" t="s">
        <v>5</v>
      </c>
      <c r="D22" s="141" t="s">
        <v>6</v>
      </c>
      <c r="E22" s="142"/>
      <c r="F22" s="142"/>
      <c r="G22" s="143"/>
      <c r="H22" s="141" t="s">
        <v>7</v>
      </c>
      <c r="I22" s="144"/>
      <c r="J22" s="145" t="s">
        <v>8</v>
      </c>
      <c r="K22" s="145" t="s">
        <v>9</v>
      </c>
      <c r="L22" s="134" t="s">
        <v>358</v>
      </c>
    </row>
    <row r="23" spans="2:14" s="38" customFormat="1" ht="48" customHeight="1" thickBot="1" x14ac:dyDescent="0.3">
      <c r="B23" s="138"/>
      <c r="C23" s="140"/>
      <c r="D23" s="21" t="s">
        <v>10</v>
      </c>
      <c r="E23" s="22" t="s">
        <v>11</v>
      </c>
      <c r="F23" s="22" t="s">
        <v>12</v>
      </c>
      <c r="G23" s="23" t="s">
        <v>13</v>
      </c>
      <c r="H23" s="22" t="s">
        <v>14</v>
      </c>
      <c r="I23" s="22" t="s">
        <v>13</v>
      </c>
      <c r="J23" s="146"/>
      <c r="K23" s="147"/>
      <c r="L23" s="135"/>
    </row>
    <row r="24" spans="2:14" ht="23.25" x14ac:dyDescent="0.25">
      <c r="B24" s="27" t="s">
        <v>353</v>
      </c>
      <c r="C24" s="81"/>
      <c r="D24" s="81"/>
      <c r="E24" s="81"/>
      <c r="F24" s="81"/>
      <c r="G24" s="81"/>
      <c r="H24" s="81"/>
      <c r="I24" s="81"/>
      <c r="J24" s="81"/>
      <c r="K24" s="81"/>
      <c r="L24" s="81"/>
    </row>
    <row r="25" spans="2:14" x14ac:dyDescent="0.25">
      <c r="B25" s="28" t="s">
        <v>15</v>
      </c>
      <c r="C25" s="78">
        <v>67165404.950000003</v>
      </c>
      <c r="D25" s="78">
        <v>0</v>
      </c>
      <c r="E25" s="78">
        <v>364411918.49000037</v>
      </c>
      <c r="F25" s="78">
        <v>674401251.15000093</v>
      </c>
      <c r="G25" s="78">
        <v>4208128.04</v>
      </c>
      <c r="H25" s="78">
        <v>110666463.14</v>
      </c>
      <c r="I25" s="78">
        <v>23817045.870000001</v>
      </c>
      <c r="J25" s="78">
        <v>0</v>
      </c>
      <c r="K25" s="78">
        <v>0</v>
      </c>
      <c r="L25" s="78">
        <f>SUM(C25:K25)</f>
        <v>1244670211.6400013</v>
      </c>
    </row>
    <row r="26" spans="2:14" x14ac:dyDescent="0.25">
      <c r="B26" s="28" t="s">
        <v>30</v>
      </c>
      <c r="C26" s="78">
        <v>137315963.2575596</v>
      </c>
      <c r="D26" s="78">
        <v>25797966.16</v>
      </c>
      <c r="E26" s="78">
        <v>44037804.434000008</v>
      </c>
      <c r="F26" s="78">
        <v>23973314.094039995</v>
      </c>
      <c r="G26" s="78">
        <v>5941210.8020000001</v>
      </c>
      <c r="H26" s="78">
        <v>14032510.910400001</v>
      </c>
      <c r="I26" s="78">
        <v>358349.12360000005</v>
      </c>
      <c r="J26" s="78">
        <v>0</v>
      </c>
      <c r="K26" s="78">
        <v>0</v>
      </c>
      <c r="L26" s="78">
        <f t="shared" ref="L26:L31" si="2">SUM(C26:K26)</f>
        <v>251457118.78159961</v>
      </c>
    </row>
    <row r="27" spans="2:14" x14ac:dyDescent="0.25">
      <c r="B27" s="28" t="s">
        <v>70</v>
      </c>
      <c r="C27" s="78">
        <v>237896572.53575602</v>
      </c>
      <c r="D27" s="112">
        <v>60423.448080018163</v>
      </c>
      <c r="E27" s="78">
        <v>66151419.159999996</v>
      </c>
      <c r="F27" s="78">
        <v>129315071.37689599</v>
      </c>
      <c r="G27" s="78">
        <v>13173267.3236</v>
      </c>
      <c r="H27" s="78">
        <v>15036261.8772</v>
      </c>
      <c r="I27" s="78">
        <v>2037732.3775999998</v>
      </c>
      <c r="J27" s="78">
        <v>0</v>
      </c>
      <c r="K27" s="78">
        <v>0</v>
      </c>
      <c r="L27" s="78">
        <f t="shared" si="2"/>
        <v>463670748.09913206</v>
      </c>
    </row>
    <row r="28" spans="2:14" x14ac:dyDescent="0.25">
      <c r="B28" s="28" t="s">
        <v>129</v>
      </c>
      <c r="C28" s="78">
        <v>79839952.350000009</v>
      </c>
      <c r="D28" s="78">
        <v>0</v>
      </c>
      <c r="E28" s="78">
        <v>1881569</v>
      </c>
      <c r="F28" s="78">
        <v>56039958.994800009</v>
      </c>
      <c r="G28" s="78">
        <v>0</v>
      </c>
      <c r="H28" s="78">
        <v>12463801.07</v>
      </c>
      <c r="I28" s="78">
        <v>0</v>
      </c>
      <c r="J28" s="78">
        <v>0</v>
      </c>
      <c r="K28" s="78">
        <v>0</v>
      </c>
      <c r="L28" s="78">
        <f t="shared" si="2"/>
        <v>150225281.41480002</v>
      </c>
    </row>
    <row r="29" spans="2:14" x14ac:dyDescent="0.25">
      <c r="B29" s="28" t="s">
        <v>139</v>
      </c>
      <c r="C29" s="78">
        <v>13239629.840799998</v>
      </c>
      <c r="D29" s="78">
        <v>0</v>
      </c>
      <c r="E29" s="78">
        <v>0</v>
      </c>
      <c r="F29" s="78">
        <v>2945681.1039200001</v>
      </c>
      <c r="G29" s="78">
        <v>0</v>
      </c>
      <c r="H29" s="78">
        <v>4420702</v>
      </c>
      <c r="I29" s="78">
        <v>2375049.9112</v>
      </c>
      <c r="J29" s="78">
        <v>0</v>
      </c>
      <c r="K29" s="78">
        <v>0</v>
      </c>
      <c r="L29" s="78">
        <f t="shared" si="2"/>
        <v>22981062.855920002</v>
      </c>
    </row>
    <row r="30" spans="2:14" x14ac:dyDescent="0.25">
      <c r="B30" s="28" t="s">
        <v>161</v>
      </c>
      <c r="C30" s="78">
        <v>108154940.64496</v>
      </c>
      <c r="D30" s="78">
        <v>72700171.911919981</v>
      </c>
      <c r="E30" s="78">
        <v>0</v>
      </c>
      <c r="F30" s="78">
        <v>41450008.671999998</v>
      </c>
      <c r="G30" s="112">
        <v>3774524.9731999999</v>
      </c>
      <c r="H30" s="78">
        <v>0</v>
      </c>
      <c r="I30" s="112">
        <v>9590937.1600000001</v>
      </c>
      <c r="J30" s="78">
        <v>0</v>
      </c>
      <c r="K30" s="78">
        <v>0</v>
      </c>
      <c r="L30" s="78">
        <f t="shared" si="2"/>
        <v>235670583.36207998</v>
      </c>
    </row>
    <row r="31" spans="2:14" x14ac:dyDescent="0.25">
      <c r="B31" s="28" t="s">
        <v>164</v>
      </c>
      <c r="C31" s="78">
        <v>10957448.609999999</v>
      </c>
      <c r="D31" s="78">
        <v>0</v>
      </c>
      <c r="E31" s="78">
        <v>34966355.129999995</v>
      </c>
      <c r="F31" s="78">
        <v>13333873.859999999</v>
      </c>
      <c r="G31" s="78">
        <v>0</v>
      </c>
      <c r="H31" s="78">
        <v>0</v>
      </c>
      <c r="I31" s="78">
        <v>0</v>
      </c>
      <c r="J31" s="78">
        <v>0</v>
      </c>
      <c r="K31" s="78">
        <v>0</v>
      </c>
      <c r="L31" s="78">
        <f t="shared" si="2"/>
        <v>59257677.599999994</v>
      </c>
    </row>
    <row r="32" spans="2:14" ht="16.5" thickBot="1" x14ac:dyDescent="0.3">
      <c r="B32" s="103" t="s">
        <v>354</v>
      </c>
      <c r="C32" s="104">
        <f t="shared" ref="C32" si="3">SUM(C25:C31)</f>
        <v>654569912.18907559</v>
      </c>
      <c r="D32" s="104">
        <f t="shared" ref="D32" si="4">SUM(D25:D31)</f>
        <v>98558561.519999996</v>
      </c>
      <c r="E32" s="104">
        <f t="shared" ref="E32" si="5">SUM(E25:E31)</f>
        <v>511449066.21400034</v>
      </c>
      <c r="F32" s="104">
        <f>SUM(F25:F31)</f>
        <v>941459159.25165701</v>
      </c>
      <c r="G32" s="104">
        <f t="shared" ref="G32" si="6">SUM(G25:G31)</f>
        <v>27097131.138800003</v>
      </c>
      <c r="H32" s="104">
        <f t="shared" ref="H32" si="7">SUM(H25:H31)</f>
        <v>156619738.99759999</v>
      </c>
      <c r="I32" s="104">
        <f t="shared" ref="I32" si="8">SUM(I25:I31)</f>
        <v>38179114.442399994</v>
      </c>
      <c r="J32" s="104">
        <v>0</v>
      </c>
      <c r="K32" s="104">
        <v>0</v>
      </c>
      <c r="L32" s="104">
        <f t="shared" ref="L32" si="9">SUM(C32:K32)</f>
        <v>2427932683.7535334</v>
      </c>
    </row>
    <row r="33" spans="2:12" ht="15.75" thickBot="1" x14ac:dyDescent="0.3">
      <c r="B33" s="105" t="s">
        <v>365</v>
      </c>
      <c r="C33" s="106">
        <f>C20-C32</f>
        <v>9.2446804046630859E-4</v>
      </c>
      <c r="D33" s="106">
        <f t="shared" ref="D33:I33" si="10">D20-D32</f>
        <v>0</v>
      </c>
      <c r="E33" s="106">
        <f t="shared" si="10"/>
        <v>-4.0004253387451172E-3</v>
      </c>
      <c r="F33" s="106">
        <f t="shared" si="10"/>
        <v>-1.6571283340454102E-3</v>
      </c>
      <c r="G33" s="106">
        <f t="shared" si="10"/>
        <v>1.1999942362308502E-3</v>
      </c>
      <c r="H33" s="106">
        <f t="shared" si="10"/>
        <v>2.4000108242034912E-3</v>
      </c>
      <c r="I33" s="106">
        <f t="shared" si="10"/>
        <v>-2.3999959230422974E-3</v>
      </c>
      <c r="J33" s="106"/>
      <c r="K33" s="106"/>
      <c r="L33" s="107">
        <f>L20-L32</f>
        <v>-3.5338401794433594E-3</v>
      </c>
    </row>
    <row r="34" spans="2:12" x14ac:dyDescent="0.25">
      <c r="D34" s="113"/>
    </row>
    <row r="37" spans="2:12" x14ac:dyDescent="0.25">
      <c r="B37" s="10"/>
      <c r="C37" s="10"/>
      <c r="D37" s="82"/>
    </row>
    <row r="38" spans="2:12" x14ac:dyDescent="0.25">
      <c r="B38" s="82"/>
      <c r="C38" s="10"/>
      <c r="D38" s="70"/>
    </row>
    <row r="39" spans="2:12" x14ac:dyDescent="0.25">
      <c r="B39" s="82"/>
      <c r="C39" s="10"/>
      <c r="D39" s="70"/>
    </row>
    <row r="40" spans="2:12" x14ac:dyDescent="0.25">
      <c r="B40" s="82"/>
      <c r="C40" s="10"/>
      <c r="D40" s="70"/>
    </row>
    <row r="41" spans="2:12" x14ac:dyDescent="0.25">
      <c r="B41" s="82"/>
      <c r="C41" s="10"/>
      <c r="D41" s="70"/>
    </row>
    <row r="42" spans="2:12" x14ac:dyDescent="0.25">
      <c r="B42" s="82"/>
      <c r="C42" s="10"/>
      <c r="D42" s="70"/>
    </row>
    <row r="43" spans="2:12" x14ac:dyDescent="0.25">
      <c r="B43" s="82"/>
      <c r="C43" s="10"/>
      <c r="D43" s="70"/>
    </row>
  </sheetData>
  <mergeCells count="15">
    <mergeCell ref="K22:K23"/>
    <mergeCell ref="L22:L23"/>
    <mergeCell ref="B22:B23"/>
    <mergeCell ref="C22:C23"/>
    <mergeCell ref="D22:G22"/>
    <mergeCell ref="H22:I22"/>
    <mergeCell ref="J22:J23"/>
    <mergeCell ref="B7:L7"/>
    <mergeCell ref="B9:B10"/>
    <mergeCell ref="C9:C10"/>
    <mergeCell ref="D9:G9"/>
    <mergeCell ref="H9:I9"/>
    <mergeCell ref="J9:J10"/>
    <mergeCell ref="K9:K10"/>
    <mergeCell ref="L9:L10"/>
  </mergeCells>
  <pageMargins left="0.70866141732283472" right="0.70866141732283472" top="0.74803149606299213" bottom="0.74803149606299213" header="0.31496062992125984" footer="0.31496062992125984"/>
  <pageSetup scale="54" fitToHeight="0" orientation="landscape" r:id="rId1"/>
  <headerFooter>
    <oddFooter>&amp;LANEXO III SITUACIÓN HACENDARIA&amp;C&amp;P de &amp;N Páginas&amp;R&amp;D</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ANEXO I PTTO. INGRESOS</vt:lpstr>
      <vt:lpstr>ANEXO II PTTO. EGRESOS</vt:lpstr>
      <vt:lpstr>ANEXO III BALANCE</vt:lpstr>
      <vt:lpstr>'ANEXO I PTTO. INGRESOS'!Área_de_impresión</vt:lpstr>
      <vt:lpstr>'ANEXO II PTTO. EGRESOS'!Área_de_impresión</vt:lpstr>
      <vt:lpstr>'ANEXO III BALANCE'!Área_de_impresión</vt:lpstr>
      <vt:lpstr>'ANEXO I PTTO. INGRESOS'!Títulos_a_imprimir</vt:lpstr>
      <vt:lpstr>'ANEXO II PTTO. EGRESOS'!Títulos_a_imprimir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Lila Sandoval</dc:creator>
  <cp:lastModifiedBy>Ana Rosa</cp:lastModifiedBy>
  <cp:lastPrinted>2021-02-25T16:45:58Z</cp:lastPrinted>
  <dcterms:created xsi:type="dcterms:W3CDTF">2020-09-04T17:26:01Z</dcterms:created>
  <dcterms:modified xsi:type="dcterms:W3CDTF">2021-05-12T18:46:46Z</dcterms:modified>
</cp:coreProperties>
</file>