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435" activeTab="2"/>
  </bookViews>
  <sheets>
    <sheet name="I" sheetId="49" r:id="rId1"/>
    <sheet name="II" sheetId="50" r:id="rId2"/>
    <sheet name="III" sheetId="5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II!#REF!</definedName>
    <definedName name="_xlnm.Print_Area" localSheetId="0">I!$A$1:$L$111</definedName>
    <definedName name="_xlnm.Print_Area" localSheetId="1">II!$A$1:$L$145</definedName>
    <definedName name="_xlnm.Print_Area" localSheetId="2">III!$A$1:$K$29</definedName>
    <definedName name="basedadetoss" localSheetId="0">#REF!</definedName>
    <definedName name="basedadetoss" localSheetId="1">#REF!</definedName>
    <definedName name="basedadetoss" localSheetId="2">#REF!</definedName>
    <definedName name="basedadetoss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asededatos2" localSheetId="0">#REF!</definedName>
    <definedName name="basededatos2" localSheetId="1">#REF!</definedName>
    <definedName name="basededatos2" localSheetId="2">#REF!</definedName>
    <definedName name="basededatos2">#REF!</definedName>
    <definedName name="cata">'[1]CATALOGO 2003'!$A$1:$C$244</definedName>
    <definedName name="CATA_PRESUP_2009">'[2]CATALOGO PG X EJE GOB'!$A$7:$D$29</definedName>
    <definedName name="CATALOGO">'[1]CATALOGO 2003'!$A$1:$C$244</definedName>
    <definedName name="ChequesNomina" localSheetId="0">#REF!</definedName>
    <definedName name="ChequesNomina" localSheetId="1">#REF!</definedName>
    <definedName name="ChequesNomina" localSheetId="2">#REF!</definedName>
    <definedName name="ChequesNomina">#REF!</definedName>
    <definedName name="part">[3]CLASIFIC!$C$4:$D$267</definedName>
    <definedName name="PART00">'[4]nuevas part'!$C$1:$D$264</definedName>
    <definedName name="Plantilla1" localSheetId="0">#REF!</definedName>
    <definedName name="Plantilla1" localSheetId="1">#REF!</definedName>
    <definedName name="Plantilla1" localSheetId="2">#REF!</definedName>
    <definedName name="Plantilla1">#REF!</definedName>
    <definedName name="PRESUP_X_PG_2006">'[5]Presup x CG Y PG '!$A$7:$D$46</definedName>
    <definedName name="PRESUP_X_PG_2007">'[6]Presup x CG Y PG '!$A$7:$D$46</definedName>
    <definedName name="prog">[7]programa!$A$8:$B$270</definedName>
    <definedName name="proy">[7]proyecto!$A$11:$B$47</definedName>
    <definedName name="RES">[8]UR!$A$9:$C$47</definedName>
    <definedName name="SF">'[9]SF-01'!$F$18:$K$168</definedName>
    <definedName name="_xlnm.Print_Titles" localSheetId="0">I!$1:$9</definedName>
    <definedName name="_xlnm.Print_Titles" localSheetId="1">II!$1:$9</definedName>
    <definedName name="Z_54332FED_5C9F_4A79_BF8C_DA33D2D9042C_.wvu.PrintArea" localSheetId="1" hidden="1">II!#REF!</definedName>
    <definedName name="Z_54332FED_5C9F_4A79_BF8C_DA33D2D9042C_.wvu.PrintTitles" localSheetId="1" hidden="1">II!#REF!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51"/>
  <c r="J29"/>
  <c r="I29"/>
  <c r="H29"/>
  <c r="G29"/>
  <c r="F29"/>
  <c r="E29"/>
  <c r="D29"/>
  <c r="C29"/>
  <c r="B29"/>
  <c r="L144" i="50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G145"/>
  <c r="F145"/>
  <c r="C145"/>
  <c r="K142"/>
  <c r="J142"/>
  <c r="I142"/>
  <c r="H142"/>
  <c r="G142"/>
  <c r="F142"/>
  <c r="E142"/>
  <c r="D142"/>
  <c r="C142"/>
  <c r="K139"/>
  <c r="J139"/>
  <c r="I139"/>
  <c r="H139"/>
  <c r="G139"/>
  <c r="F139"/>
  <c r="E139"/>
  <c r="D139"/>
  <c r="C139"/>
  <c r="K121"/>
  <c r="J121"/>
  <c r="I121"/>
  <c r="H121"/>
  <c r="G121"/>
  <c r="F121"/>
  <c r="E121"/>
  <c r="D121"/>
  <c r="C121"/>
  <c r="K114"/>
  <c r="J114"/>
  <c r="I114"/>
  <c r="H114"/>
  <c r="G114"/>
  <c r="F114"/>
  <c r="E114"/>
  <c r="D114"/>
  <c r="C114"/>
  <c r="K64"/>
  <c r="K145" s="1"/>
  <c r="J64"/>
  <c r="J145" s="1"/>
  <c r="I64"/>
  <c r="H64"/>
  <c r="H145" s="1"/>
  <c r="G64"/>
  <c r="F64"/>
  <c r="E64"/>
  <c r="D64"/>
  <c r="C64"/>
  <c r="L64" s="1"/>
  <c r="K25"/>
  <c r="J25"/>
  <c r="I25"/>
  <c r="H25"/>
  <c r="G25"/>
  <c r="F25"/>
  <c r="E25"/>
  <c r="D25"/>
  <c r="C25"/>
  <c r="K10"/>
  <c r="J10"/>
  <c r="I10"/>
  <c r="H10"/>
  <c r="G10"/>
  <c r="F10"/>
  <c r="E10"/>
  <c r="E145" s="1"/>
  <c r="D10"/>
  <c r="D145" s="1"/>
  <c r="C10"/>
  <c r="L10" s="1"/>
  <c r="I145" l="1"/>
  <c r="L145"/>
  <c r="K18" i="51"/>
  <c r="K17"/>
  <c r="K16"/>
  <c r="K15"/>
  <c r="K14"/>
  <c r="K13"/>
  <c r="K12"/>
  <c r="K11"/>
  <c r="K19" s="1"/>
  <c r="J19"/>
  <c r="I19"/>
  <c r="H19"/>
  <c r="G19"/>
  <c r="F19"/>
  <c r="E19"/>
  <c r="D19"/>
  <c r="C19"/>
  <c r="B19"/>
  <c r="J111" i="49"/>
  <c r="I111"/>
  <c r="H111"/>
  <c r="G111"/>
  <c r="F111"/>
  <c r="E111"/>
  <c r="D111"/>
  <c r="C111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K10"/>
  <c r="J10"/>
  <c r="I10"/>
  <c r="H10"/>
  <c r="G10"/>
  <c r="F10"/>
  <c r="E10"/>
  <c r="D10"/>
  <c r="C10"/>
  <c r="K23"/>
  <c r="J23"/>
  <c r="I23"/>
  <c r="H23"/>
  <c r="G23"/>
  <c r="F23"/>
  <c r="E23"/>
  <c r="D23"/>
  <c r="C23"/>
  <c r="K80"/>
  <c r="J80"/>
  <c r="I80"/>
  <c r="H80"/>
  <c r="G80"/>
  <c r="F80"/>
  <c r="E80"/>
  <c r="D80"/>
  <c r="C80"/>
  <c r="K85"/>
  <c r="J85"/>
  <c r="I85"/>
  <c r="H85"/>
  <c r="G85"/>
  <c r="F85"/>
  <c r="E85"/>
  <c r="D85"/>
  <c r="C85"/>
  <c r="K87"/>
  <c r="J87"/>
  <c r="I87"/>
  <c r="H87"/>
  <c r="G87"/>
  <c r="F87"/>
  <c r="E87"/>
  <c r="D87"/>
  <c r="C87"/>
  <c r="K94"/>
  <c r="J94"/>
  <c r="I94"/>
  <c r="H94"/>
  <c r="G94"/>
  <c r="F94"/>
  <c r="E94"/>
  <c r="D94"/>
  <c r="C94"/>
  <c r="K103"/>
  <c r="J103"/>
  <c r="I103"/>
  <c r="H103"/>
  <c r="G103"/>
  <c r="F103"/>
  <c r="E103"/>
  <c r="D103"/>
  <c r="C103"/>
  <c r="K107"/>
  <c r="J107"/>
  <c r="I107"/>
  <c r="H107"/>
  <c r="G107"/>
  <c r="F107"/>
  <c r="E107"/>
  <c r="D107"/>
  <c r="C107"/>
</calcChain>
</file>

<file path=xl/sharedStrings.xml><?xml version="1.0" encoding="utf-8"?>
<sst xmlns="http://schemas.openxmlformats.org/spreadsheetml/2006/main" count="402" uniqueCount="352">
  <si>
    <t>Concepto</t>
  </si>
  <si>
    <t>CONVENIOS</t>
  </si>
  <si>
    <t>IMPUESTOS</t>
  </si>
  <si>
    <t>DERECHOS</t>
  </si>
  <si>
    <t>PRODUCTOS</t>
  </si>
  <si>
    <t>PARTICIPACIONES Y APORTACIONES</t>
  </si>
  <si>
    <t>INGRESOS DERIVADOS DE FINANCIAMIENTO</t>
  </si>
  <si>
    <t>SERVICIOS PERSONALES</t>
  </si>
  <si>
    <t>MATERIALES Y SUMINISTROS</t>
  </si>
  <si>
    <t>SERVICIOS GENERALES</t>
  </si>
  <si>
    <t>GOBIERNO MUNICIPAL DE SAN PEDRO TLAQUEPAQUE</t>
  </si>
  <si>
    <t>HACIENDA MUNICIPAL</t>
  </si>
  <si>
    <t>INGRESOS PROPIOS</t>
  </si>
  <si>
    <t>APORTACIONES DEL FONDO  FORTALECIM.</t>
  </si>
  <si>
    <t>APORTACIONES DEL FONDO INFRAESTRUC.</t>
  </si>
  <si>
    <t>PARTICIPACIONES FEDERALES</t>
  </si>
  <si>
    <t>PARTICIPACIONES ESTATALES</t>
  </si>
  <si>
    <t>RUBRO</t>
  </si>
  <si>
    <t>DESCRIPCIÓN</t>
  </si>
  <si>
    <t xml:space="preserve">RECURSOS FEDERALES </t>
  </si>
  <si>
    <t>RECURSOS ESTATALES</t>
  </si>
  <si>
    <t>FINANCIAMIENTOS INTERNOS</t>
  </si>
  <si>
    <t xml:space="preserve">OTROS RECURSOS </t>
  </si>
  <si>
    <t>APROVECHAMIENTOS</t>
  </si>
  <si>
    <t>TRANSFERENCIAS, ASIGNACIONES, SUBSIDIOS Y  OTRAS AYUDAS</t>
  </si>
  <si>
    <t xml:space="preserve">OTROS INGRESOS Y BENEFICIOS </t>
  </si>
  <si>
    <t>Cve</t>
  </si>
  <si>
    <t>TRANSFERENCIAS, ASIGNACIONES, SUBSIDIOS Y OTRAS  AYUDAS</t>
  </si>
  <si>
    <t xml:space="preserve">BIENES MUEBLES, INMUEBLES E  INTANGIBLES </t>
  </si>
  <si>
    <t>INVERSIÓN PÚBLICA</t>
  </si>
  <si>
    <t>DEUDA  PÚBLICA</t>
  </si>
  <si>
    <t>CONCEPTOS</t>
  </si>
  <si>
    <t>I N G R E S O S</t>
  </si>
  <si>
    <t>TOTAL INGRESOS</t>
  </si>
  <si>
    <t>E G R E S O S</t>
  </si>
  <si>
    <t>TOTAL EGRESOS</t>
  </si>
  <si>
    <t>INGRESOS POR VENTAS DE BIENES Y SERVICIOS</t>
  </si>
  <si>
    <t>Dictamen de Modificación al Presupuesto de Ingresos y Egresos 2017</t>
  </si>
  <si>
    <t>ANEXO I.- Estimación de Ingresos por Clasificación por Rubro de Ingresos 2017</t>
  </si>
  <si>
    <t>Anexo II.- Presupuesto de Egresos por Clasificación por Objeto del Gasto y Fuentes de Financiamiento - 2017</t>
  </si>
  <si>
    <t>ANEXO III.- SITUACIÓN HACENDARIA 2017</t>
  </si>
  <si>
    <t>1.1.1.1</t>
  </si>
  <si>
    <t>Función de circo y espectáculos de carpa</t>
  </si>
  <si>
    <t>1.1.1.2</t>
  </si>
  <si>
    <t>Conciertos, presentación de artistas, conciertos, audiciones musicales, funciones de box, lucha libre, futbol, básquetbol, beisbol y otros espectáculos deportivos.</t>
  </si>
  <si>
    <t>1.1.1.5</t>
  </si>
  <si>
    <t>Espectáculos culturales, teatrales, ballet, ópera y taurinos</t>
  </si>
  <si>
    <t>1.1.1.7</t>
  </si>
  <si>
    <t>Otros espectáculos públicos</t>
  </si>
  <si>
    <t>1.2.1.1</t>
  </si>
  <si>
    <t>Predios rústicos</t>
  </si>
  <si>
    <t>1.2.1.2</t>
  </si>
  <si>
    <t>Predios urbanos</t>
  </si>
  <si>
    <t>1.2.2.1</t>
  </si>
  <si>
    <t>Adquisición de departamentos, viviendas y casas para habitación</t>
  </si>
  <si>
    <t>1.2.3.1</t>
  </si>
  <si>
    <t>Construcción de inmuebles</t>
  </si>
  <si>
    <t>1.2.3.2</t>
  </si>
  <si>
    <t>Reconstrucción de inmuebles</t>
  </si>
  <si>
    <t>1.7.1.1</t>
  </si>
  <si>
    <t>Falta de pago</t>
  </si>
  <si>
    <t>1.7.2.1</t>
  </si>
  <si>
    <t>Infracciones</t>
  </si>
  <si>
    <t>1.7.4.1</t>
  </si>
  <si>
    <t>Gastos de notificación</t>
  </si>
  <si>
    <t>4.1.1.1</t>
  </si>
  <si>
    <t>Estacionamientos exclusivos</t>
  </si>
  <si>
    <t>4.1.1.2</t>
  </si>
  <si>
    <t>Puestos permanentes y eventuales</t>
  </si>
  <si>
    <t>4.1.1.4</t>
  </si>
  <si>
    <t>Espectáculos y diversiones públicas</t>
  </si>
  <si>
    <t>4.1.1.5</t>
  </si>
  <si>
    <t>Otros fines o actividades no previstas</t>
  </si>
  <si>
    <t>4.1.2.1</t>
  </si>
  <si>
    <t>Concesión de estacionamientos</t>
  </si>
  <si>
    <t>4.1.3.1</t>
  </si>
  <si>
    <t>Lotes uso perpetuidad y temporal</t>
  </si>
  <si>
    <t>4.1.3.2</t>
  </si>
  <si>
    <t>Mantenimiento</t>
  </si>
  <si>
    <t>4.1.4.1</t>
  </si>
  <si>
    <t>Arrendamiento o concesión de locales en mercados</t>
  </si>
  <si>
    <t>4.1.4.3</t>
  </si>
  <si>
    <t>Arrendamiento o concesión de escusados y baños</t>
  </si>
  <si>
    <t>4.1.4.5</t>
  </si>
  <si>
    <t>Otros arrendamientos o concesiones de bienes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</si>
  <si>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</si>
  <si>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</si>
  <si>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</si>
  <si>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</si>
  <si>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</si>
  <si>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</si>
  <si>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</si>
  <si>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</si>
  <si>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4.3.2.1</t>
  </si>
  <si>
    <t>Licencias y permisos de anuncios permanentes</t>
  </si>
  <si>
    <t>4.3.2.2</t>
  </si>
  <si>
    <t>Licencias y permisos de anuncios eventuales</t>
  </si>
  <si>
    <t>4.3.3.1</t>
  </si>
  <si>
    <t>Licencias de construcción</t>
  </si>
  <si>
    <t>4.3.3.2</t>
  </si>
  <si>
    <t>Licencias para demolición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</si>
  <si>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</si>
  <si>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</si>
  <si>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</si>
  <si>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</si>
  <si>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</si>
  <si>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</si>
  <si>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</si>
  <si>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</si>
  <si>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</si>
  <si>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</si>
  <si>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</si>
  <si>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</si>
  <si>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</si>
  <si>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</si>
  <si>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4.3.6.2</t>
  </si>
  <si>
    <t>Autorización para romper pavimento, banquetas o machuelos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</si>
  <si>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</si>
  <si>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</si>
  <si>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</si>
  <si>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</si>
  <si>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</si>
  <si>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</si>
  <si>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</si>
  <si>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</si>
  <si>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4.3.9.9</t>
  </si>
  <si>
    <t>Otros servicios similares</t>
  </si>
  <si>
    <t>4.3.10.1</t>
  </si>
  <si>
    <t>Servicio doméstico</t>
  </si>
  <si>
    <t>4.3.10.5</t>
  </si>
  <si>
    <t>20% para el saneamiento de las aguas residuales</t>
  </si>
  <si>
    <t>4.3.10.6</t>
  </si>
  <si>
    <t>2% o 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</si>
  <si>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</si>
  <si>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</si>
  <si>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</si>
  <si>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</si>
  <si>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4.3.11.5</t>
  </si>
  <si>
    <t>Acarreo de carnes en camiones del municipio</t>
  </si>
  <si>
    <t>4.3.11.6</t>
  </si>
  <si>
    <t>Servicios de matanza en el rastro municipal</t>
  </si>
  <si>
    <t>4.3.11.9</t>
  </si>
  <si>
    <t>Otros servicios prestados por el rastro municipal</t>
  </si>
  <si>
    <t>4.3.12.1</t>
  </si>
  <si>
    <t xml:space="preserve">Servicios en oficina fuera del horario </t>
  </si>
  <si>
    <t>4.3.12.2</t>
  </si>
  <si>
    <t>Servicios a domicilio</t>
  </si>
  <si>
    <t>4.3.12.3</t>
  </si>
  <si>
    <t>Anotaciones e inserciones en actas</t>
  </si>
  <si>
    <t>4.3.13.1</t>
  </si>
  <si>
    <t>Expedición de certificados, certificaciones, constancias o copias certificadas</t>
  </si>
  <si>
    <t>4.3.13.3</t>
  </si>
  <si>
    <t>Dictámenes de trazo, uso y destino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</si>
  <si>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</si>
  <si>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</si>
  <si>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</si>
  <si>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</si>
  <si>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</si>
  <si>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</si>
  <si>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</si>
  <si>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</si>
  <si>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</si>
  <si>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</si>
  <si>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</si>
  <si>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</si>
  <si>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4.4.1.1</t>
  </si>
  <si>
    <t>Servicios prestados en horas hábiles</t>
  </si>
  <si>
    <t>4.4.1.4</t>
  </si>
  <si>
    <t>Servicios médicos</t>
  </si>
  <si>
    <t>4.4.1.9</t>
  </si>
  <si>
    <t>Otros servicios no especificados</t>
  </si>
  <si>
    <t>4.5.1.1</t>
  </si>
  <si>
    <t>4.5.2.1</t>
  </si>
  <si>
    <t>Infracciones (Multas)</t>
  </si>
  <si>
    <t>4.5.4.1</t>
  </si>
  <si>
    <t>5.1.9.1</t>
  </si>
  <si>
    <t>Formas y ediciones impresas</t>
  </si>
  <si>
    <t>5.1.9.7</t>
  </si>
  <si>
    <t>Venta de productos procedentes de viveros y jardines</t>
  </si>
  <si>
    <t>5.1.9.9</t>
  </si>
  <si>
    <t>Otros productos no especificados</t>
  </si>
  <si>
    <t>5.2.1.1</t>
  </si>
  <si>
    <t>Otros no especificados</t>
  </si>
  <si>
    <t>7.2.1</t>
  </si>
  <si>
    <t>Producidos en establecimientos del gobierno</t>
  </si>
  <si>
    <t>6.1.2.1</t>
  </si>
  <si>
    <t>6.1.3.1</t>
  </si>
  <si>
    <t>Indemnizaciones</t>
  </si>
  <si>
    <t>6.1.4.1</t>
  </si>
  <si>
    <t>Reintegros</t>
  </si>
  <si>
    <t>6.1.7.1</t>
  </si>
  <si>
    <t>Aprovechamientos por aportaciones y cooperaciones</t>
  </si>
  <si>
    <t>6.3.9.9</t>
  </si>
  <si>
    <t>Otros  aprovechamientos</t>
  </si>
  <si>
    <t>6.4.1.9</t>
  </si>
  <si>
    <t>Otros  accesorios</t>
  </si>
  <si>
    <t>8.1.1.1</t>
  </si>
  <si>
    <t>Federales</t>
  </si>
  <si>
    <t>8.1.1.2</t>
  </si>
  <si>
    <t>Estatales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</si>
  <si>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</si>
  <si>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</si>
  <si>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</si>
  <si>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</si>
  <si>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</si>
  <si>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</si>
  <si>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</si>
  <si>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</si>
  <si>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8.3.1.1</t>
  </si>
  <si>
    <t>Derivados del Gobierno Federal</t>
  </si>
  <si>
    <t>8.3.1.2</t>
  </si>
  <si>
    <t>Derivados del Gobierno Estatal</t>
  </si>
  <si>
    <t>9.1.1.1</t>
  </si>
  <si>
    <t>Transferencias internas y asignaciones al sector público</t>
  </si>
  <si>
    <t>9.3.1.1</t>
  </si>
  <si>
    <t>Subsidio</t>
  </si>
  <si>
    <t>9.4.1.1</t>
  </si>
  <si>
    <t>Efectivo</t>
  </si>
  <si>
    <t>10.3.9</t>
  </si>
  <si>
    <t>Otros ingresos y beneficios varios</t>
  </si>
  <si>
    <t>11.1.1.1</t>
  </si>
  <si>
    <t>Banca oficial</t>
  </si>
  <si>
    <t>TOTAL DE INGRESOS</t>
  </si>
  <si>
    <t>Presupuesto Modificado Semestral 2017</t>
  </si>
  <si>
    <t>Dietas</t>
  </si>
  <si>
    <t>Sueldos base al personal permanente</t>
  </si>
  <si>
    <t>Honorarios asimilables a salarios</t>
  </si>
  <si>
    <t>Primas por años de servicios efectivos prestados</t>
  </si>
  <si>
    <t>Primas de vacaciones, dominical y gratificación de fin de año</t>
  </si>
  <si>
    <t>Horas extraordinarias</t>
  </si>
  <si>
    <t>Aportaciones de seguridad social</t>
  </si>
  <si>
    <t>Aportaciones a fondos de vivienda</t>
  </si>
  <si>
    <t>Aportaciones al sistema para el retiro</t>
  </si>
  <si>
    <t>Aportaciones para seguros</t>
  </si>
  <si>
    <t>Prestaciones y haberes de retiro</t>
  </si>
  <si>
    <t>Prestaciones contractuales</t>
  </si>
  <si>
    <t>Otras prestaciones sociales y económicas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</si>
  <si>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</si>
  <si>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</si>
  <si>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</si>
  <si>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</si>
  <si>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</si>
  <si>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</si>
  <si>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</si>
  <si>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</si>
  <si>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</si>
  <si>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</si>
  <si>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</si>
  <si>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</si>
  <si>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</si>
  <si>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</si>
  <si>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</si>
  <si>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</si>
  <si>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</si>
  <si>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</si>
  <si>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</si>
  <si>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</si>
  <si>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</si>
  <si>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</si>
  <si>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</si>
  <si>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</si>
  <si>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</si>
  <si>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</si>
  <si>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</si>
  <si>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</si>
  <si>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</si>
  <si>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</si>
  <si>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</si>
  <si>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</si>
  <si>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</si>
  <si>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</si>
  <si>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</si>
  <si>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</si>
  <si>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</si>
  <si>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</si>
  <si>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Energía eléctrica</t>
  </si>
  <si>
    <t xml:space="preserve">Gas </t>
  </si>
  <si>
    <t>Agua</t>
  </si>
  <si>
    <t>Telefonía tradicional</t>
  </si>
  <si>
    <t>Telefonía celular</t>
  </si>
  <si>
    <t>Servicios de acceso de Internet, redes y procedimiento de información</t>
  </si>
  <si>
    <t>Servicios postales y telegráficos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</si>
  <si>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</si>
  <si>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</si>
  <si>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</si>
  <si>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</si>
  <si>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</si>
  <si>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</si>
  <si>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</si>
  <si>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</si>
  <si>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</si>
  <si>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</si>
  <si>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</si>
  <si>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</si>
  <si>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</si>
  <si>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</si>
  <si>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</si>
  <si>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</si>
  <si>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</si>
  <si>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</si>
  <si>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</si>
  <si>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</si>
  <si>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</si>
  <si>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</si>
  <si>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</si>
  <si>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</si>
  <si>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</si>
  <si>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</si>
  <si>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</si>
  <si>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</si>
  <si>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</si>
  <si>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</si>
  <si>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 de creación y difusión de contenido exclusivamente a  través de Internet</t>
  </si>
  <si>
    <t>Otros servicios de información</t>
  </si>
  <si>
    <t>Pasajes aéreos</t>
  </si>
  <si>
    <t>Pasajes terrestres</t>
  </si>
  <si>
    <t>Viáticos en el país</t>
  </si>
  <si>
    <t>Servicios integrales de traslado y viáticos</t>
  </si>
  <si>
    <t>Gastos de ceremonial</t>
  </si>
  <si>
    <t>Gastos de orden  social y cultural</t>
  </si>
  <si>
    <t>Impuestos y derechos</t>
  </si>
  <si>
    <t>Sentencias y resoluciones judiciales</t>
  </si>
  <si>
    <t>Penas, multas, accesorios y actualizaciones</t>
  </si>
  <si>
    <t>Otros servicios generales</t>
  </si>
  <si>
    <t>Transferencias internas otorgadas a entidades paraestatales no empresariales y no financieras</t>
  </si>
  <si>
    <t xml:space="preserve">Ayudas sociales a personas </t>
  </si>
  <si>
    <t>Ayudas sociales a instituciones de enseñanza</t>
  </si>
  <si>
    <t>Ayudas sociales a instituciones sin fines de lucro</t>
  </si>
  <si>
    <t>Ayudas por desastres naturales y otros siniestros</t>
  </si>
  <si>
    <t>Pensiones</t>
  </si>
  <si>
    <t xml:space="preserve">Muebles de oficina y estantería </t>
  </si>
  <si>
    <t>Muebles, excepto de oficina y estantería</t>
  </si>
  <si>
    <t>Equipo de cómputo de tecnologías de la información</t>
  </si>
  <si>
    <t>Otros mobiliarios y equipos de administración</t>
  </si>
  <si>
    <t>Equipos y aparatos audiovisuales</t>
  </si>
  <si>
    <t>Cámaras fotográficas y de video</t>
  </si>
  <si>
    <t xml:space="preserve">Otro mobiliario y equipo educacional y recreativo </t>
  </si>
  <si>
    <t>Instrumental médico y laboratorio</t>
  </si>
  <si>
    <t>Vehículos y equipo terrestre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</si>
  <si>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</si>
  <si>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</si>
  <si>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</si>
  <si>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</si>
  <si>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</si>
  <si>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</si>
  <si>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Software</t>
  </si>
  <si>
    <t>Licencias informáticas e intelectuales</t>
  </si>
  <si>
    <t>Edificación no  habitacional</t>
  </si>
  <si>
    <t>División de terrenos y construcción de obras de urbanización</t>
  </si>
  <si>
    <t>Amortización de la deuda interna con instituciones de crédito</t>
  </si>
  <si>
    <t>Intereses de la deuda interna con instituciones  de crédito</t>
  </si>
  <si>
    <t>TOTAL DE EGRESOS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</si>
</sst>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000"/>
    <numFmt numFmtId="166" formatCode="0_ ;\-0\ "/>
    <numFmt numFmtId="167" formatCode="000"/>
    <numFmt numFmtId="168" formatCode="#,##0_ ;[Red]\-#,##0\ "/>
    <numFmt numFmtId="169" formatCode="m\o\n\th\ d\,\ \y\y\y\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5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name val="Arial"/>
      <family val="2"/>
    </font>
    <font>
      <sz val="15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4BF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3" applyFont="1"/>
    <xf numFmtId="0" fontId="0" fillId="0" borderId="0" xfId="0" applyFill="1"/>
    <xf numFmtId="0" fontId="6" fillId="0" borderId="0" xfId="6" applyFont="1" applyAlignment="1">
      <alignment horizontal="center"/>
    </xf>
    <xf numFmtId="0" fontId="6" fillId="0" borderId="0" xfId="6" applyFont="1"/>
    <xf numFmtId="0" fontId="4" fillId="0" borderId="0" xfId="9" applyFont="1" applyFill="1"/>
    <xf numFmtId="0" fontId="7" fillId="0" borderId="0" xfId="3" applyFont="1"/>
    <xf numFmtId="0" fontId="8" fillId="0" borderId="0" xfId="3" applyFont="1"/>
    <xf numFmtId="0" fontId="2" fillId="0" borderId="0" xfId="6" applyFont="1" applyAlignment="1">
      <alignment horizontal="center"/>
    </xf>
    <xf numFmtId="0" fontId="2" fillId="0" borderId="0" xfId="6"/>
    <xf numFmtId="0" fontId="15" fillId="0" borderId="0" xfId="6" applyFont="1" applyBorder="1" applyAlignment="1"/>
    <xf numFmtId="0" fontId="2" fillId="0" borderId="0" xfId="6" applyBorder="1"/>
    <xf numFmtId="168" fontId="4" fillId="0" borderId="0" xfId="7" applyNumberFormat="1" applyFont="1" applyFill="1"/>
    <xf numFmtId="0" fontId="4" fillId="0" borderId="0" xfId="7" applyFont="1" applyFill="1"/>
    <xf numFmtId="164" fontId="3" fillId="2" borderId="0" xfId="10" applyNumberFormat="1" applyFont="1" applyFill="1" applyBorder="1" applyAlignment="1">
      <alignment horizontal="center"/>
    </xf>
    <xf numFmtId="3" fontId="1" fillId="0" borderId="0" xfId="1" applyNumberFormat="1" applyBorder="1"/>
    <xf numFmtId="0" fontId="1" fillId="0" borderId="0" xfId="3" applyBorder="1"/>
    <xf numFmtId="0" fontId="7" fillId="0" borderId="0" xfId="3" applyFont="1" applyBorder="1"/>
    <xf numFmtId="3" fontId="16" fillId="0" borderId="0" xfId="1" applyNumberFormat="1" applyFont="1" applyBorder="1"/>
    <xf numFmtId="0" fontId="5" fillId="0" borderId="0" xfId="3" applyFont="1" applyBorder="1" applyAlignment="1">
      <alignment horizontal="left" vertical="center" wrapText="1"/>
    </xf>
    <xf numFmtId="3" fontId="11" fillId="3" borderId="3" xfId="1" applyNumberFormat="1" applyFont="1" applyFill="1" applyBorder="1" applyAlignment="1">
      <alignment horizontal="center" wrapText="1"/>
    </xf>
    <xf numFmtId="3" fontId="11" fillId="3" borderId="3" xfId="1" applyNumberFormat="1" applyFont="1" applyFill="1" applyBorder="1" applyAlignment="1">
      <alignment horizontal="center" vertical="center" wrapText="1"/>
    </xf>
    <xf numFmtId="0" fontId="17" fillId="5" borderId="1" xfId="6" applyFont="1" applyFill="1" applyBorder="1" applyAlignment="1" applyProtection="1">
      <alignment vertical="center"/>
    </xf>
    <xf numFmtId="3" fontId="1" fillId="0" borderId="1" xfId="1" applyNumberFormat="1" applyBorder="1"/>
    <xf numFmtId="0" fontId="13" fillId="5" borderId="1" xfId="6" applyFont="1" applyFill="1" applyBorder="1" applyAlignment="1" applyProtection="1">
      <alignment vertical="center"/>
    </xf>
    <xf numFmtId="3" fontId="13" fillId="5" borderId="1" xfId="1" applyNumberFormat="1" applyFont="1" applyFill="1" applyBorder="1" applyAlignment="1" applyProtection="1">
      <alignment vertical="center"/>
    </xf>
    <xf numFmtId="0" fontId="18" fillId="5" borderId="0" xfId="6" applyFont="1" applyFill="1" applyBorder="1" applyAlignment="1" applyProtection="1">
      <alignment vertical="center"/>
    </xf>
    <xf numFmtId="0" fontId="17" fillId="0" borderId="0" xfId="6" applyFont="1" applyFill="1" applyBorder="1" applyAlignment="1" applyProtection="1">
      <alignment vertical="center"/>
    </xf>
    <xf numFmtId="0" fontId="13" fillId="0" borderId="1" xfId="6" applyFont="1" applyFill="1" applyBorder="1" applyAlignment="1" applyProtection="1">
      <alignment vertical="center"/>
    </xf>
    <xf numFmtId="3" fontId="13" fillId="0" borderId="1" xfId="1" applyNumberFormat="1" applyFont="1" applyFill="1" applyBorder="1" applyAlignment="1" applyProtection="1">
      <alignment vertical="center"/>
    </xf>
    <xf numFmtId="0" fontId="9" fillId="0" borderId="2" xfId="6" applyFont="1" applyBorder="1" applyAlignment="1"/>
    <xf numFmtId="0" fontId="6" fillId="0" borderId="2" xfId="6" applyFont="1" applyBorder="1"/>
    <xf numFmtId="0" fontId="4" fillId="0" borderId="2" xfId="9" applyFont="1" applyFill="1" applyBorder="1"/>
    <xf numFmtId="41" fontId="11" fillId="3" borderId="4" xfId="1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1" fontId="11" fillId="3" borderId="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3" fillId="0" borderId="4" xfId="6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justify" vertical="center" wrapText="1"/>
    </xf>
    <xf numFmtId="0" fontId="20" fillId="0" borderId="4" xfId="0" applyFont="1" applyBorder="1" applyAlignment="1" applyProtection="1">
      <alignment vertical="center" wrapText="1"/>
    </xf>
    <xf numFmtId="0" fontId="19" fillId="0" borderId="4" xfId="0" applyFont="1" applyFill="1" applyBorder="1" applyAlignment="1" applyProtection="1">
      <alignment vertical="center" wrapText="1"/>
    </xf>
    <xf numFmtId="166" fontId="12" fillId="4" borderId="4" xfId="0" applyNumberFormat="1" applyFont="1" applyFill="1" applyBorder="1" applyAlignment="1" applyProtection="1">
      <alignment horizontal="left" vertical="center"/>
    </xf>
    <xf numFmtId="166" fontId="12" fillId="4" borderId="4" xfId="0" applyNumberFormat="1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13" fillId="0" borderId="7" xfId="6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 wrapText="1"/>
    </xf>
    <xf numFmtId="166" fontId="12" fillId="4" borderId="6" xfId="0" applyNumberFormat="1" applyFont="1" applyFill="1" applyBorder="1" applyAlignment="1" applyProtection="1">
      <alignment horizontal="left" vertical="center"/>
    </xf>
    <xf numFmtId="41" fontId="12" fillId="4" borderId="5" xfId="1" applyNumberFormat="1" applyFont="1" applyFill="1" applyBorder="1" applyAlignment="1" applyProtection="1">
      <alignment horizontal="right" vertical="center" wrapText="1"/>
    </xf>
    <xf numFmtId="41" fontId="19" fillId="0" borderId="4" xfId="1" applyNumberFormat="1" applyFont="1" applyFill="1" applyBorder="1" applyAlignment="1" applyProtection="1">
      <alignment horizontal="left" vertical="center" wrapText="1"/>
    </xf>
    <xf numFmtId="41" fontId="19" fillId="0" borderId="4" xfId="1" applyNumberFormat="1" applyFont="1" applyFill="1" applyBorder="1" applyAlignment="1" applyProtection="1">
      <alignment horizontal="right" vertical="center" wrapText="1"/>
    </xf>
    <xf numFmtId="41" fontId="12" fillId="4" borderId="4" xfId="1" applyNumberFormat="1" applyFont="1" applyFill="1" applyBorder="1" applyAlignment="1" applyProtection="1">
      <alignment horizontal="right" vertical="center"/>
    </xf>
    <xf numFmtId="41" fontId="19" fillId="0" borderId="4" xfId="1" applyNumberFormat="1" applyFont="1" applyFill="1" applyBorder="1" applyAlignment="1" applyProtection="1">
      <alignment horizontal="justify" vertical="center" wrapText="1"/>
    </xf>
    <xf numFmtId="41" fontId="20" fillId="0" borderId="4" xfId="1" applyNumberFormat="1" applyFont="1" applyBorder="1" applyAlignment="1" applyProtection="1">
      <alignment vertical="center" wrapText="1"/>
    </xf>
    <xf numFmtId="41" fontId="20" fillId="0" borderId="4" xfId="1" applyNumberFormat="1" applyFont="1" applyBorder="1" applyAlignment="1" applyProtection="1">
      <alignment horizontal="right" vertical="center" wrapText="1"/>
    </xf>
    <xf numFmtId="41" fontId="19" fillId="0" borderId="4" xfId="1" applyNumberFormat="1" applyFont="1" applyFill="1" applyBorder="1" applyAlignment="1" applyProtection="1">
      <alignment vertical="center" wrapText="1"/>
    </xf>
    <xf numFmtId="41" fontId="12" fillId="4" borderId="4" xfId="1" applyNumberFormat="1" applyFont="1" applyFill="1" applyBorder="1" applyAlignment="1" applyProtection="1">
      <alignment horizontal="right" vertical="center" wrapText="1"/>
    </xf>
    <xf numFmtId="41" fontId="21" fillId="6" borderId="4" xfId="1" applyNumberFormat="1" applyFont="1" applyFill="1" applyBorder="1" applyAlignment="1" applyProtection="1">
      <alignment vertical="center"/>
    </xf>
    <xf numFmtId="41" fontId="20" fillId="0" borderId="4" xfId="1" applyNumberFormat="1" applyFont="1" applyFill="1" applyBorder="1" applyAlignment="1" applyProtection="1">
      <alignment vertical="center" wrapText="1"/>
    </xf>
    <xf numFmtId="3" fontId="12" fillId="4" borderId="7" xfId="0" applyNumberFormat="1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 wrapText="1"/>
    </xf>
    <xf numFmtId="0" fontId="23" fillId="0" borderId="1" xfId="4" applyFont="1" applyFill="1" applyBorder="1" applyAlignment="1">
      <alignment vertical="center"/>
    </xf>
    <xf numFmtId="0" fontId="22" fillId="4" borderId="7" xfId="0" applyFont="1" applyFill="1" applyBorder="1" applyAlignment="1" applyProtection="1">
      <alignment horizontal="right" vertical="center" wrapText="1"/>
    </xf>
    <xf numFmtId="3" fontId="22" fillId="4" borderId="7" xfId="0" applyNumberFormat="1" applyFont="1" applyFill="1" applyBorder="1" applyAlignment="1" applyProtection="1">
      <alignment horizontal="center" vertical="center" wrapText="1"/>
    </xf>
    <xf numFmtId="3" fontId="24" fillId="0" borderId="1" xfId="4" applyNumberFormat="1" applyFont="1" applyFill="1" applyBorder="1" applyAlignment="1">
      <alignment horizontal="right" vertical="center"/>
    </xf>
    <xf numFmtId="3" fontId="24" fillId="0" borderId="8" xfId="4" applyNumberFormat="1" applyFont="1" applyFill="1" applyBorder="1" applyAlignment="1">
      <alignment horizontal="right" vertical="center"/>
    </xf>
    <xf numFmtId="3" fontId="23" fillId="0" borderId="1" xfId="4" applyNumberFormat="1" applyFont="1" applyFill="1" applyBorder="1" applyAlignment="1">
      <alignment horizontal="right" vertical="center"/>
    </xf>
    <xf numFmtId="3" fontId="23" fillId="0" borderId="9" xfId="4" applyNumberFormat="1" applyFont="1" applyFill="1" applyBorder="1" applyAlignment="1">
      <alignment horizontal="right" vertical="center"/>
    </xf>
    <xf numFmtId="3" fontId="26" fillId="0" borderId="10" xfId="1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3" fontId="27" fillId="0" borderId="1" xfId="4" applyNumberFormat="1" applyFont="1" applyFill="1" applyBorder="1" applyAlignment="1">
      <alignment horizontal="right" vertical="center"/>
    </xf>
    <xf numFmtId="3" fontId="2" fillId="0" borderId="1" xfId="4" applyNumberFormat="1" applyFont="1" applyFill="1" applyBorder="1" applyAlignment="1">
      <alignment horizontal="right" vertical="center"/>
    </xf>
    <xf numFmtId="3" fontId="23" fillId="0" borderId="0" xfId="4" applyNumberFormat="1" applyFont="1" applyFill="1" applyBorder="1" applyAlignment="1">
      <alignment horizontal="right" vertical="center"/>
    </xf>
    <xf numFmtId="3" fontId="2" fillId="0" borderId="9" xfId="4" applyNumberFormat="1" applyFont="1" applyFill="1" applyBorder="1" applyAlignment="1">
      <alignment horizontal="right" vertical="center"/>
    </xf>
    <xf numFmtId="166" fontId="21" fillId="6" borderId="4" xfId="0" applyNumberFormat="1" applyFont="1" applyFill="1" applyBorder="1" applyAlignment="1" applyProtection="1">
      <alignment horizontal="right" vertical="center"/>
    </xf>
    <xf numFmtId="41" fontId="11" fillId="3" borderId="4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left" vertical="top"/>
    </xf>
    <xf numFmtId="0" fontId="11" fillId="3" borderId="4" xfId="0" applyFont="1" applyFill="1" applyBorder="1" applyAlignment="1">
      <alignment horizontal="center" vertical="center" wrapText="1"/>
    </xf>
    <xf numFmtId="41" fontId="11" fillId="3" borderId="4" xfId="1" applyNumberFormat="1" applyFont="1" applyFill="1" applyBorder="1" applyAlignment="1">
      <alignment horizontal="center" vertical="center" wrapText="1"/>
    </xf>
    <xf numFmtId="41" fontId="0" fillId="0" borderId="4" xfId="1" applyNumberFormat="1" applyFont="1" applyBorder="1" applyAlignment="1">
      <alignment vertical="center"/>
    </xf>
    <xf numFmtId="0" fontId="14" fillId="0" borderId="2" xfId="0" applyFont="1" applyFill="1" applyBorder="1" applyAlignment="1">
      <alignment horizontal="left" vertical="top" wrapText="1"/>
    </xf>
    <xf numFmtId="167" fontId="11" fillId="3" borderId="4" xfId="0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left" wrapText="1"/>
    </xf>
    <xf numFmtId="167" fontId="11" fillId="3" borderId="1" xfId="0" applyNumberFormat="1" applyFont="1" applyFill="1" applyBorder="1" applyAlignment="1">
      <alignment horizontal="center" vertical="center" wrapText="1"/>
    </xf>
    <xf numFmtId="167" fontId="11" fillId="3" borderId="3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1" fillId="3" borderId="3" xfId="1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/>
  </cellXfs>
  <cellStyles count="12">
    <cellStyle name="Euro 3 2" xfId="5"/>
    <cellStyle name="Euro 3 3 2" xfId="2"/>
    <cellStyle name="Euro 3 3 2 2" xfId="10"/>
    <cellStyle name="Millares" xfId="1" builtinId="3"/>
    <cellStyle name="Moneda 2" xfId="11"/>
    <cellStyle name="Normal" xfId="0" builtinId="0"/>
    <cellStyle name="Normal 2 2" xfId="6"/>
    <cellStyle name="Normal 2 2 2" xfId="3"/>
    <cellStyle name="Normal 4 3 2" xfId="7"/>
    <cellStyle name="Normal 4 3 2 2" xfId="4"/>
    <cellStyle name="Normal 5 2" xfId="8"/>
    <cellStyle name="Normal 8 2" xfId="9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7</xdr:row>
      <xdr:rowOff>247650</xdr:rowOff>
    </xdr:from>
    <xdr:to>
      <xdr:col>1</xdr:col>
      <xdr:colOff>3152775</xdr:colOff>
      <xdr:row>8</xdr:row>
      <xdr:rowOff>188880</xdr:rowOff>
    </xdr:to>
    <xdr:pic>
      <xdr:nvPicPr>
        <xdr:cNvPr id="2" name="Picture 3" descr="C:\Documents and Settings\mfv-dt\Configuración local\Archivos temporales de Internet\Content.IE5\G9YBWLQB\MC900434750[2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2238375"/>
          <a:ext cx="0" cy="18888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2497499</xdr:colOff>
      <xdr:row>1</xdr:row>
      <xdr:rowOff>2899</xdr:rowOff>
    </xdr:to>
    <xdr:pic>
      <xdr:nvPicPr>
        <xdr:cNvPr id="3" name="Imagen 3" descr="logotlq_lar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7550" cy="850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56031</xdr:colOff>
      <xdr:row>0</xdr:row>
      <xdr:rowOff>0</xdr:rowOff>
    </xdr:from>
    <xdr:to>
      <xdr:col>1</xdr:col>
      <xdr:colOff>2556551</xdr:colOff>
      <xdr:row>1</xdr:row>
      <xdr:rowOff>0</xdr:rowOff>
    </xdr:to>
    <xdr:pic>
      <xdr:nvPicPr>
        <xdr:cNvPr id="2" name="Imagen 1" descr="logotlq_lar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31" y="0"/>
          <a:ext cx="32575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0</xdr:col>
      <xdr:colOff>3284106</xdr:colOff>
      <xdr:row>0</xdr:row>
      <xdr:rowOff>847725</xdr:rowOff>
    </xdr:to>
    <xdr:pic>
      <xdr:nvPicPr>
        <xdr:cNvPr id="2" name="Imagen 1" descr="logotlq_lar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32607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\06.-%20JUN%20'07\06.-%20BD%20Av%20x%20Cve%20JUN%20al%2002-Jul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111"/>
  <sheetViews>
    <sheetView zoomScale="85" zoomScaleNormal="85" workbookViewId="0">
      <selection activeCell="B8" sqref="B8:B9"/>
    </sheetView>
  </sheetViews>
  <sheetFormatPr baseColWidth="10" defaultColWidth="11.42578125" defaultRowHeight="15"/>
  <cols>
    <col min="1" max="1" width="11" customWidth="1"/>
    <col min="2" max="2" width="55" customWidth="1"/>
    <col min="3" max="3" width="16.28515625" style="2" customWidth="1"/>
    <col min="4" max="4" width="17.5703125" style="2" customWidth="1"/>
    <col min="5" max="5" width="17.140625" style="2" customWidth="1"/>
    <col min="6" max="6" width="18.85546875" style="2" customWidth="1"/>
    <col min="7" max="7" width="16.28515625" style="2" customWidth="1"/>
    <col min="8" max="8" width="19.140625" style="2" customWidth="1"/>
    <col min="9" max="9" width="16.28515625" style="2" customWidth="1"/>
    <col min="10" max="10" width="19.5703125" style="2" customWidth="1"/>
    <col min="11" max="11" width="16.28515625" style="2" hidden="1" customWidth="1"/>
    <col min="12" max="12" width="16.28515625" style="2" customWidth="1"/>
    <col min="13" max="16384" width="11.42578125" style="2"/>
  </cols>
  <sheetData>
    <row r="1" spans="1:12" s="5" customFormat="1" ht="66.75" customHeight="1">
      <c r="A1" s="3"/>
      <c r="B1" s="4"/>
    </row>
    <row r="2" spans="1:12" s="5" customFormat="1" ht="19.5">
      <c r="A2" s="6" t="s">
        <v>10</v>
      </c>
      <c r="B2" s="4"/>
    </row>
    <row r="3" spans="1:12" s="5" customFormat="1" ht="19.5">
      <c r="A3" s="6" t="s">
        <v>11</v>
      </c>
      <c r="B3" s="4"/>
    </row>
    <row r="4" spans="1:12" s="5" customFormat="1" ht="8.1" customHeight="1">
      <c r="A4" s="6"/>
      <c r="B4" s="4"/>
    </row>
    <row r="5" spans="1:12" s="5" customFormat="1" ht="19.5">
      <c r="A5" s="7" t="s">
        <v>37</v>
      </c>
      <c r="B5" s="4"/>
    </row>
    <row r="6" spans="1:12" s="5" customFormat="1" ht="20.25" customHeight="1" thickBot="1">
      <c r="A6" s="30" t="s">
        <v>38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8.1" customHeight="1">
      <c r="A7" s="86"/>
      <c r="B7" s="86"/>
    </row>
    <row r="8" spans="1:12" ht="15.75" customHeight="1">
      <c r="A8" s="87" t="s">
        <v>17</v>
      </c>
      <c r="B8" s="87" t="s">
        <v>18</v>
      </c>
      <c r="C8" s="88" t="s">
        <v>12</v>
      </c>
      <c r="D8" s="88" t="s">
        <v>19</v>
      </c>
      <c r="E8" s="88"/>
      <c r="F8" s="88"/>
      <c r="G8" s="89"/>
      <c r="H8" s="88" t="s">
        <v>20</v>
      </c>
      <c r="I8" s="88"/>
      <c r="J8" s="88" t="s">
        <v>21</v>
      </c>
      <c r="K8" s="88" t="s">
        <v>22</v>
      </c>
      <c r="L8" s="85" t="s">
        <v>223</v>
      </c>
    </row>
    <row r="9" spans="1:12" ht="47.25">
      <c r="A9" s="87"/>
      <c r="B9" s="87"/>
      <c r="C9" s="88"/>
      <c r="D9" s="33" t="s">
        <v>14</v>
      </c>
      <c r="E9" s="33" t="s">
        <v>13</v>
      </c>
      <c r="F9" s="33" t="s">
        <v>15</v>
      </c>
      <c r="G9" s="33" t="s">
        <v>1</v>
      </c>
      <c r="H9" s="33" t="s">
        <v>16</v>
      </c>
      <c r="I9" s="33" t="s">
        <v>1</v>
      </c>
      <c r="J9" s="88"/>
      <c r="K9" s="88"/>
      <c r="L9" s="85"/>
    </row>
    <row r="10" spans="1:12" ht="15.75" customHeight="1">
      <c r="A10" s="36">
        <v>1</v>
      </c>
      <c r="B10" s="37" t="s">
        <v>2</v>
      </c>
      <c r="C10" s="51">
        <f>SUM(C11:C22)</f>
        <v>376563927.60999995</v>
      </c>
      <c r="D10" s="51">
        <f t="shared" ref="D10:K10" si="0">SUM(D11:D22)</f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>SUM(C10:J10)</f>
        <v>376563927.60999995</v>
      </c>
    </row>
    <row r="11" spans="1:12" ht="15.75" customHeight="1">
      <c r="A11" s="38" t="s">
        <v>41</v>
      </c>
      <c r="B11" s="39" t="s">
        <v>42</v>
      </c>
      <c r="C11" s="52">
        <v>28842.799999999999</v>
      </c>
      <c r="D11" s="52"/>
      <c r="E11" s="52"/>
      <c r="F11" s="52"/>
      <c r="G11" s="52"/>
      <c r="H11" s="52"/>
      <c r="I11" s="52"/>
      <c r="J11" s="52"/>
      <c r="K11" s="52"/>
      <c r="L11" s="53">
        <f t="shared" ref="L11:L74" si="1">SUM(C11:J11)</f>
        <v>28842.799999999999</v>
      </c>
    </row>
    <row r="12" spans="1:12" ht="15.75" customHeight="1">
      <c r="A12" s="38" t="s">
        <v>43</v>
      </c>
      <c r="B12" s="39" t="s">
        <v>44</v>
      </c>
      <c r="C12" s="52">
        <v>183934.73</v>
      </c>
      <c r="D12" s="52"/>
      <c r="E12" s="52"/>
      <c r="F12" s="52"/>
      <c r="G12" s="52"/>
      <c r="H12" s="52"/>
      <c r="I12" s="52"/>
      <c r="J12" s="52"/>
      <c r="K12" s="52"/>
      <c r="L12" s="53">
        <f t="shared" si="1"/>
        <v>183934.73</v>
      </c>
    </row>
    <row r="13" spans="1:12" ht="15.75" customHeight="1">
      <c r="A13" s="38" t="s">
        <v>45</v>
      </c>
      <c r="B13" s="39" t="s">
        <v>46</v>
      </c>
      <c r="C13" s="52">
        <v>216.32</v>
      </c>
      <c r="D13" s="52"/>
      <c r="E13" s="52"/>
      <c r="F13" s="52"/>
      <c r="G13" s="52"/>
      <c r="H13" s="52"/>
      <c r="I13" s="52"/>
      <c r="J13" s="52"/>
      <c r="K13" s="52"/>
      <c r="L13" s="53">
        <f t="shared" si="1"/>
        <v>216.32</v>
      </c>
    </row>
    <row r="14" spans="1:12" ht="15.75" customHeight="1">
      <c r="A14" s="38" t="s">
        <v>47</v>
      </c>
      <c r="B14" s="39" t="s">
        <v>48</v>
      </c>
      <c r="C14" s="52">
        <v>252163.6</v>
      </c>
      <c r="D14" s="52"/>
      <c r="E14" s="52"/>
      <c r="F14" s="52"/>
      <c r="G14" s="52"/>
      <c r="H14" s="52"/>
      <c r="I14" s="52"/>
      <c r="J14" s="52"/>
      <c r="K14" s="52"/>
      <c r="L14" s="53">
        <f t="shared" si="1"/>
        <v>252163.6</v>
      </c>
    </row>
    <row r="15" spans="1:12" ht="15.75" customHeight="1">
      <c r="A15" s="38" t="s">
        <v>49</v>
      </c>
      <c r="B15" s="39" t="s">
        <v>50</v>
      </c>
      <c r="C15" s="52">
        <v>11345459.73</v>
      </c>
      <c r="D15" s="52"/>
      <c r="E15" s="52"/>
      <c r="F15" s="52"/>
      <c r="G15" s="52"/>
      <c r="H15" s="52"/>
      <c r="I15" s="52"/>
      <c r="J15" s="52"/>
      <c r="K15" s="52"/>
      <c r="L15" s="53">
        <f t="shared" si="1"/>
        <v>11345459.73</v>
      </c>
    </row>
    <row r="16" spans="1:12" ht="15.75" customHeight="1">
      <c r="A16" s="38" t="s">
        <v>51</v>
      </c>
      <c r="B16" s="39" t="s">
        <v>52</v>
      </c>
      <c r="C16" s="52">
        <v>190415825.88999999</v>
      </c>
      <c r="D16" s="52"/>
      <c r="E16" s="52"/>
      <c r="F16" s="52"/>
      <c r="G16" s="52"/>
      <c r="H16" s="52"/>
      <c r="I16" s="52"/>
      <c r="J16" s="52"/>
      <c r="K16" s="52"/>
      <c r="L16" s="53">
        <f t="shared" si="1"/>
        <v>190415825.88999999</v>
      </c>
    </row>
    <row r="17" spans="1:12" ht="15.75" customHeight="1">
      <c r="A17" s="38" t="s">
        <v>53</v>
      </c>
      <c r="B17" s="39" t="s">
        <v>54</v>
      </c>
      <c r="C17" s="52">
        <v>145332166.96000001</v>
      </c>
      <c r="D17" s="52"/>
      <c r="E17" s="52"/>
      <c r="F17" s="52"/>
      <c r="G17" s="52"/>
      <c r="H17" s="52"/>
      <c r="I17" s="52"/>
      <c r="J17" s="52"/>
      <c r="K17" s="52"/>
      <c r="L17" s="53">
        <f t="shared" si="1"/>
        <v>145332166.96000001</v>
      </c>
    </row>
    <row r="18" spans="1:12" ht="15.75" customHeight="1">
      <c r="A18" s="38" t="s">
        <v>55</v>
      </c>
      <c r="B18" s="39" t="s">
        <v>56</v>
      </c>
      <c r="C18" s="52">
        <v>17355093.98</v>
      </c>
      <c r="D18" s="52"/>
      <c r="E18" s="52"/>
      <c r="F18" s="52"/>
      <c r="G18" s="52"/>
      <c r="H18" s="52"/>
      <c r="I18" s="52"/>
      <c r="J18" s="52"/>
      <c r="K18" s="52"/>
      <c r="L18" s="53">
        <f t="shared" si="1"/>
        <v>17355093.98</v>
      </c>
    </row>
    <row r="19" spans="1:12" ht="15.75" customHeight="1">
      <c r="A19" s="38" t="s">
        <v>57</v>
      </c>
      <c r="B19" s="39" t="s">
        <v>58</v>
      </c>
      <c r="C19" s="52">
        <v>21909.53</v>
      </c>
      <c r="D19" s="52"/>
      <c r="E19" s="52"/>
      <c r="F19" s="52"/>
      <c r="G19" s="52"/>
      <c r="H19" s="52"/>
      <c r="I19" s="52"/>
      <c r="J19" s="52"/>
      <c r="K19" s="52"/>
      <c r="L19" s="53">
        <f t="shared" si="1"/>
        <v>21909.53</v>
      </c>
    </row>
    <row r="20" spans="1:12" ht="15.75" customHeight="1">
      <c r="A20" s="38" t="s">
        <v>59</v>
      </c>
      <c r="B20" s="39" t="s">
        <v>60</v>
      </c>
      <c r="C20" s="52">
        <v>5926823.8799999999</v>
      </c>
      <c r="D20" s="52"/>
      <c r="E20" s="52"/>
      <c r="F20" s="52"/>
      <c r="G20" s="52"/>
      <c r="H20" s="52"/>
      <c r="I20" s="52"/>
      <c r="J20" s="52"/>
      <c r="K20" s="52"/>
      <c r="L20" s="53">
        <f t="shared" si="1"/>
        <v>5926823.8799999999</v>
      </c>
    </row>
    <row r="21" spans="1:12" ht="15.75" customHeight="1">
      <c r="A21" s="38" t="s">
        <v>61</v>
      </c>
      <c r="B21" s="39" t="s">
        <v>62</v>
      </c>
      <c r="C21" s="52">
        <v>3427484.63</v>
      </c>
      <c r="D21" s="52"/>
      <c r="E21" s="52"/>
      <c r="F21" s="52"/>
      <c r="G21" s="52"/>
      <c r="H21" s="52"/>
      <c r="I21" s="52"/>
      <c r="J21" s="52"/>
      <c r="K21" s="52"/>
      <c r="L21" s="53">
        <f t="shared" si="1"/>
        <v>3427484.63</v>
      </c>
    </row>
    <row r="22" spans="1:12" ht="15.75" customHeight="1">
      <c r="A22" s="38" t="s">
        <v>63</v>
      </c>
      <c r="B22" s="39" t="s">
        <v>64</v>
      </c>
      <c r="C22" s="52">
        <v>2274005.56</v>
      </c>
      <c r="D22" s="52"/>
      <c r="E22" s="52"/>
      <c r="F22" s="52"/>
      <c r="G22" s="52"/>
      <c r="H22" s="52"/>
      <c r="I22" s="52"/>
      <c r="J22" s="52"/>
      <c r="K22" s="52"/>
      <c r="L22" s="53">
        <f t="shared" si="1"/>
        <v>2274005.56</v>
      </c>
    </row>
    <row r="23" spans="1:12" ht="15.75" customHeight="1">
      <c r="A23" s="40">
        <v>4</v>
      </c>
      <c r="B23" s="41" t="s">
        <v>3</v>
      </c>
      <c r="C23" s="54">
        <f>SUM(C24:C79)</f>
        <v>151507876.40999997</v>
      </c>
      <c r="D23" s="54">
        <f t="shared" ref="D23:K23" si="2">SUM(D24:D79)</f>
        <v>0</v>
      </c>
      <c r="E23" s="54">
        <f t="shared" si="2"/>
        <v>0</v>
      </c>
      <c r="F23" s="54">
        <f t="shared" si="2"/>
        <v>0</v>
      </c>
      <c r="G23" s="54">
        <f t="shared" si="2"/>
        <v>0</v>
      </c>
      <c r="H23" s="54">
        <f t="shared" si="2"/>
        <v>0</v>
      </c>
      <c r="I23" s="54">
        <f t="shared" si="2"/>
        <v>0</v>
      </c>
      <c r="J23" s="54">
        <f t="shared" si="2"/>
        <v>0</v>
      </c>
      <c r="K23" s="54">
        <f t="shared" si="2"/>
        <v>0</v>
      </c>
      <c r="L23" s="54">
        <f t="shared" si="1"/>
        <v>151507876.40999997</v>
      </c>
    </row>
    <row r="24" spans="1:12" ht="15.75" customHeight="1">
      <c r="A24" s="38" t="s">
        <v>65</v>
      </c>
      <c r="B24" s="39" t="s">
        <v>66</v>
      </c>
      <c r="C24" s="52">
        <v>724051.26</v>
      </c>
      <c r="D24" s="52"/>
      <c r="E24" s="52"/>
      <c r="F24" s="52"/>
      <c r="G24" s="52"/>
      <c r="H24" s="52"/>
      <c r="I24" s="52"/>
      <c r="J24" s="52"/>
      <c r="K24" s="52"/>
      <c r="L24" s="53">
        <f t="shared" si="1"/>
        <v>724051.26</v>
      </c>
    </row>
    <row r="25" spans="1:12" ht="15.75" customHeight="1">
      <c r="A25" s="38" t="s">
        <v>67</v>
      </c>
      <c r="B25" s="39" t="s">
        <v>68</v>
      </c>
      <c r="C25" s="52">
        <v>7220540.5199999996</v>
      </c>
      <c r="D25" s="52"/>
      <c r="E25" s="52"/>
      <c r="F25" s="52"/>
      <c r="G25" s="52"/>
      <c r="H25" s="52"/>
      <c r="I25" s="52"/>
      <c r="J25" s="52"/>
      <c r="K25" s="52"/>
      <c r="L25" s="53">
        <f t="shared" si="1"/>
        <v>7220540.5199999996</v>
      </c>
    </row>
    <row r="26" spans="1:12" ht="15.75" customHeight="1">
      <c r="A26" s="38" t="s">
        <v>69</v>
      </c>
      <c r="B26" s="39" t="s">
        <v>70</v>
      </c>
      <c r="C26" s="52">
        <v>88046.56</v>
      </c>
      <c r="D26" s="52"/>
      <c r="E26" s="52"/>
      <c r="F26" s="52"/>
      <c r="G26" s="52"/>
      <c r="H26" s="52"/>
      <c r="I26" s="52"/>
      <c r="J26" s="52"/>
      <c r="K26" s="52"/>
      <c r="L26" s="53">
        <f t="shared" si="1"/>
        <v>88046.56</v>
      </c>
    </row>
    <row r="27" spans="1:12" ht="15.75" customHeight="1">
      <c r="A27" s="38" t="s">
        <v>71</v>
      </c>
      <c r="B27" s="39" t="s">
        <v>72</v>
      </c>
      <c r="C27" s="52">
        <v>238156.98</v>
      </c>
      <c r="D27" s="52"/>
      <c r="E27" s="52"/>
      <c r="F27" s="52"/>
      <c r="G27" s="52"/>
      <c r="H27" s="52"/>
      <c r="I27" s="52"/>
      <c r="J27" s="52"/>
      <c r="K27" s="52"/>
      <c r="L27" s="53">
        <f t="shared" si="1"/>
        <v>238156.98</v>
      </c>
    </row>
    <row r="28" spans="1:12" ht="15.75" customHeight="1">
      <c r="A28" s="38" t="s">
        <v>73</v>
      </c>
      <c r="B28" s="39" t="s">
        <v>74</v>
      </c>
      <c r="C28" s="52">
        <v>4864188.92</v>
      </c>
      <c r="D28" s="52"/>
      <c r="E28" s="52"/>
      <c r="F28" s="52"/>
      <c r="G28" s="52"/>
      <c r="H28" s="52"/>
      <c r="I28" s="52"/>
      <c r="J28" s="52"/>
      <c r="K28" s="52"/>
      <c r="L28" s="53">
        <f t="shared" si="1"/>
        <v>4864188.92</v>
      </c>
    </row>
    <row r="29" spans="1:12" ht="15.75" customHeight="1">
      <c r="A29" s="38" t="s">
        <v>75</v>
      </c>
      <c r="B29" s="39" t="s">
        <v>76</v>
      </c>
      <c r="C29" s="52">
        <v>897982.7</v>
      </c>
      <c r="D29" s="52"/>
      <c r="E29" s="52"/>
      <c r="F29" s="52"/>
      <c r="G29" s="52"/>
      <c r="H29" s="52"/>
      <c r="I29" s="52"/>
      <c r="J29" s="52"/>
      <c r="K29" s="52"/>
      <c r="L29" s="53">
        <f t="shared" si="1"/>
        <v>897982.7</v>
      </c>
    </row>
    <row r="30" spans="1:12" ht="15.75" customHeight="1">
      <c r="A30" s="38" t="s">
        <v>77</v>
      </c>
      <c r="B30" s="42" t="s">
        <v>78</v>
      </c>
      <c r="C30" s="55">
        <v>2558548.35</v>
      </c>
      <c r="D30" s="55"/>
      <c r="E30" s="55"/>
      <c r="F30" s="55"/>
      <c r="G30" s="55"/>
      <c r="H30" s="55"/>
      <c r="I30" s="55"/>
      <c r="J30" s="55"/>
      <c r="K30" s="55"/>
      <c r="L30" s="53">
        <f t="shared" si="1"/>
        <v>2558548.35</v>
      </c>
    </row>
    <row r="31" spans="1:12" ht="15.75" customHeight="1">
      <c r="A31" s="38" t="s">
        <v>79</v>
      </c>
      <c r="B31" s="39" t="s">
        <v>80</v>
      </c>
      <c r="C31" s="52">
        <v>1179924.1100000001</v>
      </c>
      <c r="D31" s="52"/>
      <c r="E31" s="52"/>
      <c r="F31" s="52"/>
      <c r="G31" s="52"/>
      <c r="H31" s="52"/>
      <c r="I31" s="52"/>
      <c r="J31" s="52"/>
      <c r="K31" s="52"/>
      <c r="L31" s="53">
        <f t="shared" si="1"/>
        <v>1179924.1100000001</v>
      </c>
    </row>
    <row r="32" spans="1:12" ht="15.75" customHeight="1">
      <c r="A32" s="38" t="s">
        <v>81</v>
      </c>
      <c r="B32" s="39" t="s">
        <v>82</v>
      </c>
      <c r="C32" s="52">
        <v>394763.44</v>
      </c>
      <c r="D32" s="52"/>
      <c r="E32" s="52"/>
      <c r="F32" s="52"/>
      <c r="G32" s="52"/>
      <c r="H32" s="52"/>
      <c r="I32" s="52"/>
      <c r="J32" s="52"/>
      <c r="K32" s="52"/>
      <c r="L32" s="53">
        <f t="shared" si="1"/>
        <v>394763.44</v>
      </c>
    </row>
    <row r="33" spans="1:12" ht="15.75" customHeight="1">
      <c r="A33" s="38" t="s">
        <v>83</v>
      </c>
      <c r="B33" s="39" t="s">
        <v>84</v>
      </c>
      <c r="C33" s="52">
        <v>2129378.62</v>
      </c>
      <c r="D33" s="52"/>
      <c r="E33" s="52"/>
      <c r="F33" s="52"/>
      <c r="G33" s="52"/>
      <c r="H33" s="52"/>
      <c r="I33" s="52"/>
      <c r="J33" s="52"/>
      <c r="K33" s="52"/>
      <c r="L33" s="53">
        <f t="shared" si="1"/>
        <v>2129378.62</v>
      </c>
    </row>
    <row r="34" spans="1:12" ht="15.75" customHeight="1">
      <c r="A34" s="38" t="s">
        <v>85</v>
      </c>
      <c r="B34" s="39" t="s">
        <v>86</v>
      </c>
      <c r="C34" s="52">
        <v>7361740.29</v>
      </c>
      <c r="D34" s="52"/>
      <c r="E34" s="52"/>
      <c r="F34" s="52"/>
      <c r="G34" s="52"/>
      <c r="H34" s="52"/>
      <c r="I34" s="52"/>
      <c r="J34" s="52"/>
      <c r="K34" s="52"/>
      <c r="L34" s="53">
        <f t="shared" si="1"/>
        <v>7361740.29</v>
      </c>
    </row>
    <row r="35" spans="1:12" ht="15.75" customHeight="1">
      <c r="A35" s="38" t="s">
        <v>87</v>
      </c>
      <c r="B35" s="39" t="s">
        <v>88</v>
      </c>
      <c r="C35" s="52">
        <v>4652962.1100000003</v>
      </c>
      <c r="D35" s="52"/>
      <c r="E35" s="52"/>
      <c r="F35" s="52"/>
      <c r="G35" s="52"/>
      <c r="H35" s="52"/>
      <c r="I35" s="52"/>
      <c r="J35" s="52"/>
      <c r="K35" s="52"/>
      <c r="L35" s="53">
        <f t="shared" si="1"/>
        <v>4652962.1100000003</v>
      </c>
    </row>
    <row r="36" spans="1:12" ht="15.75" customHeight="1">
      <c r="A36" s="38" t="s">
        <v>89</v>
      </c>
      <c r="B36" s="39" t="s">
        <v>90</v>
      </c>
      <c r="C36" s="52">
        <v>1146495.78</v>
      </c>
      <c r="D36" s="52"/>
      <c r="E36" s="52"/>
      <c r="F36" s="52"/>
      <c r="G36" s="52"/>
      <c r="H36" s="52"/>
      <c r="I36" s="52"/>
      <c r="J36" s="52"/>
      <c r="K36" s="52"/>
      <c r="L36" s="53">
        <f t="shared" si="1"/>
        <v>1146495.78</v>
      </c>
    </row>
    <row r="37" spans="1:12" ht="15.75" customHeight="1">
      <c r="A37" s="38" t="s">
        <v>91</v>
      </c>
      <c r="B37" s="39" t="s">
        <v>92</v>
      </c>
      <c r="C37" s="52">
        <v>971729.99</v>
      </c>
      <c r="D37" s="52"/>
      <c r="E37" s="52"/>
      <c r="F37" s="52"/>
      <c r="G37" s="52"/>
      <c r="H37" s="52"/>
      <c r="I37" s="52"/>
      <c r="J37" s="52"/>
      <c r="K37" s="52"/>
      <c r="L37" s="53">
        <f t="shared" si="1"/>
        <v>971729.99</v>
      </c>
    </row>
    <row r="38" spans="1:12" ht="15.75" customHeight="1">
      <c r="A38" s="38" t="s">
        <v>93</v>
      </c>
      <c r="B38" s="43" t="s">
        <v>94</v>
      </c>
      <c r="C38" s="52">
        <v>13012006.120000001</v>
      </c>
      <c r="D38" s="56"/>
      <c r="E38" s="56"/>
      <c r="F38" s="56"/>
      <c r="G38" s="56"/>
      <c r="H38" s="56"/>
      <c r="I38" s="56"/>
      <c r="J38" s="56"/>
      <c r="K38" s="56"/>
      <c r="L38" s="57">
        <f t="shared" si="1"/>
        <v>13012006.120000001</v>
      </c>
    </row>
    <row r="39" spans="1:12" ht="15.75" customHeight="1">
      <c r="A39" s="38" t="s">
        <v>95</v>
      </c>
      <c r="B39" s="43" t="s">
        <v>96</v>
      </c>
      <c r="C39" s="61">
        <v>2319124.4700000002</v>
      </c>
      <c r="D39" s="56"/>
      <c r="E39" s="56"/>
      <c r="F39" s="56"/>
      <c r="G39" s="56"/>
      <c r="H39" s="56"/>
      <c r="I39" s="56"/>
      <c r="J39" s="56"/>
      <c r="K39" s="56"/>
      <c r="L39" s="57">
        <f t="shared" si="1"/>
        <v>2319124.4700000002</v>
      </c>
    </row>
    <row r="40" spans="1:12" ht="15.75" customHeight="1">
      <c r="A40" s="38" t="s">
        <v>97</v>
      </c>
      <c r="B40" s="43" t="s">
        <v>98</v>
      </c>
      <c r="C40" s="61">
        <v>18468887.879999999</v>
      </c>
      <c r="D40" s="56"/>
      <c r="E40" s="56"/>
      <c r="F40" s="56"/>
      <c r="G40" s="56"/>
      <c r="H40" s="56"/>
      <c r="I40" s="56"/>
      <c r="J40" s="56"/>
      <c r="K40" s="56"/>
      <c r="L40" s="57">
        <f t="shared" si="1"/>
        <v>18468887.879999999</v>
      </c>
    </row>
    <row r="41" spans="1:12" ht="15.75" customHeight="1">
      <c r="A41" s="38" t="s">
        <v>99</v>
      </c>
      <c r="B41" s="43" t="s">
        <v>100</v>
      </c>
      <c r="C41" s="52">
        <v>1485152.0999999999</v>
      </c>
      <c r="D41" s="56"/>
      <c r="E41" s="56"/>
      <c r="F41" s="56"/>
      <c r="G41" s="56"/>
      <c r="H41" s="56"/>
      <c r="I41" s="56"/>
      <c r="J41" s="56"/>
      <c r="K41" s="56"/>
      <c r="L41" s="57">
        <f t="shared" si="1"/>
        <v>1485152.0999999999</v>
      </c>
    </row>
    <row r="42" spans="1:12" ht="15.75" customHeight="1">
      <c r="A42" s="38" t="s">
        <v>101</v>
      </c>
      <c r="B42" s="43" t="s">
        <v>102</v>
      </c>
      <c r="C42" s="52">
        <v>8119989.419999999</v>
      </c>
      <c r="D42" s="56"/>
      <c r="E42" s="56"/>
      <c r="F42" s="56"/>
      <c r="G42" s="56"/>
      <c r="H42" s="56"/>
      <c r="I42" s="56"/>
      <c r="J42" s="56"/>
      <c r="K42" s="56"/>
      <c r="L42" s="57">
        <f t="shared" si="1"/>
        <v>8119989.419999999</v>
      </c>
    </row>
    <row r="43" spans="1:12" ht="15.75" customHeight="1">
      <c r="A43" s="38" t="s">
        <v>103</v>
      </c>
      <c r="B43" s="43" t="s">
        <v>104</v>
      </c>
      <c r="C43" s="52">
        <v>254279.72</v>
      </c>
      <c r="D43" s="56"/>
      <c r="E43" s="56"/>
      <c r="F43" s="56"/>
      <c r="G43" s="56"/>
      <c r="H43" s="56"/>
      <c r="I43" s="56"/>
      <c r="J43" s="56"/>
      <c r="K43" s="56"/>
      <c r="L43" s="57">
        <f t="shared" si="1"/>
        <v>254279.72</v>
      </c>
    </row>
    <row r="44" spans="1:12" ht="15.75" customHeight="1">
      <c r="A44" s="38" t="s">
        <v>105</v>
      </c>
      <c r="B44" s="43" t="s">
        <v>106</v>
      </c>
      <c r="C44" s="61">
        <v>270381.62</v>
      </c>
      <c r="D44" s="56"/>
      <c r="E44" s="56"/>
      <c r="F44" s="56"/>
      <c r="G44" s="56"/>
      <c r="H44" s="56"/>
      <c r="I44" s="56"/>
      <c r="J44" s="56"/>
      <c r="K44" s="56"/>
      <c r="L44" s="57">
        <f t="shared" si="1"/>
        <v>270381.62</v>
      </c>
    </row>
    <row r="45" spans="1:12" ht="15.75" customHeight="1">
      <c r="A45" s="38" t="s">
        <v>107</v>
      </c>
      <c r="B45" s="43" t="s">
        <v>108</v>
      </c>
      <c r="C45" s="61">
        <v>560771.61</v>
      </c>
      <c r="D45" s="56"/>
      <c r="E45" s="56"/>
      <c r="F45" s="56"/>
      <c r="G45" s="56"/>
      <c r="H45" s="56"/>
      <c r="I45" s="56"/>
      <c r="J45" s="56"/>
      <c r="K45" s="56"/>
      <c r="L45" s="57">
        <f t="shared" si="1"/>
        <v>560771.61</v>
      </c>
    </row>
    <row r="46" spans="1:12" ht="15.75" customHeight="1">
      <c r="A46" s="38" t="s">
        <v>109</v>
      </c>
      <c r="B46" s="44" t="s">
        <v>110</v>
      </c>
      <c r="C46" s="52">
        <v>2738441.0999999996</v>
      </c>
      <c r="D46" s="58"/>
      <c r="E46" s="58"/>
      <c r="F46" s="58"/>
      <c r="G46" s="58"/>
      <c r="H46" s="58"/>
      <c r="I46" s="58"/>
      <c r="J46" s="58"/>
      <c r="K46" s="58"/>
      <c r="L46" s="53">
        <f t="shared" si="1"/>
        <v>2738441.0999999996</v>
      </c>
    </row>
    <row r="47" spans="1:12" ht="15.75" customHeight="1">
      <c r="A47" s="38" t="s">
        <v>111</v>
      </c>
      <c r="B47" s="44" t="s">
        <v>112</v>
      </c>
      <c r="C47" s="58">
        <v>5304931.5199999996</v>
      </c>
      <c r="D47" s="58"/>
      <c r="E47" s="58"/>
      <c r="F47" s="58"/>
      <c r="G47" s="58"/>
      <c r="H47" s="58"/>
      <c r="I47" s="58"/>
      <c r="J47" s="58"/>
      <c r="K47" s="58"/>
      <c r="L47" s="53">
        <f t="shared" si="1"/>
        <v>5304931.5199999996</v>
      </c>
    </row>
    <row r="48" spans="1:12" ht="15.75" customHeight="1">
      <c r="A48" s="38" t="s">
        <v>113</v>
      </c>
      <c r="B48" s="44" t="s">
        <v>114</v>
      </c>
      <c r="C48" s="58">
        <v>7383775.2400000002</v>
      </c>
      <c r="D48" s="58"/>
      <c r="E48" s="58"/>
      <c r="F48" s="58"/>
      <c r="G48" s="58"/>
      <c r="H48" s="58"/>
      <c r="I48" s="58"/>
      <c r="J48" s="58"/>
      <c r="K48" s="58"/>
      <c r="L48" s="53">
        <f t="shared" si="1"/>
        <v>7383775.2400000002</v>
      </c>
    </row>
    <row r="49" spans="1:12" ht="15.75" customHeight="1">
      <c r="A49" s="38" t="s">
        <v>115</v>
      </c>
      <c r="B49" s="44" t="s">
        <v>116</v>
      </c>
      <c r="C49" s="52">
        <v>239700.92</v>
      </c>
      <c r="D49" s="58"/>
      <c r="E49" s="58"/>
      <c r="F49" s="58"/>
      <c r="G49" s="58"/>
      <c r="H49" s="58"/>
      <c r="I49" s="58"/>
      <c r="J49" s="58"/>
      <c r="K49" s="58"/>
      <c r="L49" s="53">
        <f t="shared" si="1"/>
        <v>239700.92</v>
      </c>
    </row>
    <row r="50" spans="1:12" ht="15.75" customHeight="1">
      <c r="A50" s="38" t="s">
        <v>117</v>
      </c>
      <c r="B50" s="39" t="s">
        <v>118</v>
      </c>
      <c r="C50" s="52">
        <v>474248.71</v>
      </c>
      <c r="D50" s="52"/>
      <c r="E50" s="52"/>
      <c r="F50" s="52"/>
      <c r="G50" s="52"/>
      <c r="H50" s="52"/>
      <c r="I50" s="52"/>
      <c r="J50" s="52"/>
      <c r="K50" s="52"/>
      <c r="L50" s="53">
        <f t="shared" si="1"/>
        <v>474248.71</v>
      </c>
    </row>
    <row r="51" spans="1:12" ht="15.75" customHeight="1">
      <c r="A51" s="38" t="s">
        <v>119</v>
      </c>
      <c r="B51" s="39" t="s">
        <v>120</v>
      </c>
      <c r="C51" s="52">
        <v>102330.17</v>
      </c>
      <c r="D51" s="52"/>
      <c r="E51" s="52"/>
      <c r="F51" s="52"/>
      <c r="G51" s="52"/>
      <c r="H51" s="52"/>
      <c r="I51" s="52"/>
      <c r="J51" s="52"/>
      <c r="K51" s="52"/>
      <c r="L51" s="53">
        <f t="shared" si="1"/>
        <v>102330.17</v>
      </c>
    </row>
    <row r="52" spans="1:12" ht="15.75" customHeight="1">
      <c r="A52" s="38" t="s">
        <v>121</v>
      </c>
      <c r="B52" s="39" t="s">
        <v>122</v>
      </c>
      <c r="C52" s="52">
        <v>518346.5</v>
      </c>
      <c r="D52" s="52"/>
      <c r="E52" s="52"/>
      <c r="F52" s="52"/>
      <c r="G52" s="52"/>
      <c r="H52" s="52"/>
      <c r="I52" s="52"/>
      <c r="J52" s="52"/>
      <c r="K52" s="52"/>
      <c r="L52" s="53">
        <f t="shared" si="1"/>
        <v>518346.5</v>
      </c>
    </row>
    <row r="53" spans="1:12" ht="15.75" customHeight="1">
      <c r="A53" s="38" t="s">
        <v>123</v>
      </c>
      <c r="B53" s="39" t="s">
        <v>124</v>
      </c>
      <c r="C53" s="52">
        <v>315007.34000000003</v>
      </c>
      <c r="D53" s="52"/>
      <c r="E53" s="52"/>
      <c r="F53" s="52"/>
      <c r="G53" s="52"/>
      <c r="H53" s="52"/>
      <c r="I53" s="52"/>
      <c r="J53" s="52"/>
      <c r="K53" s="52"/>
      <c r="L53" s="53">
        <f t="shared" si="1"/>
        <v>315007.34000000003</v>
      </c>
    </row>
    <row r="54" spans="1:12" ht="15.75" customHeight="1">
      <c r="A54" s="38" t="s">
        <v>125</v>
      </c>
      <c r="B54" s="39" t="s">
        <v>126</v>
      </c>
      <c r="C54" s="52">
        <v>348995.54</v>
      </c>
      <c r="D54" s="52"/>
      <c r="E54" s="52"/>
      <c r="F54" s="52"/>
      <c r="G54" s="52"/>
      <c r="H54" s="52"/>
      <c r="I54" s="52"/>
      <c r="J54" s="52"/>
      <c r="K54" s="52"/>
      <c r="L54" s="53">
        <f t="shared" si="1"/>
        <v>348995.54</v>
      </c>
    </row>
    <row r="55" spans="1:12" ht="15.75" customHeight="1">
      <c r="A55" s="38" t="s">
        <v>127</v>
      </c>
      <c r="B55" s="39" t="s">
        <v>128</v>
      </c>
      <c r="C55" s="52">
        <v>8937993.0600000005</v>
      </c>
      <c r="D55" s="52"/>
      <c r="E55" s="52"/>
      <c r="F55" s="52"/>
      <c r="G55" s="52"/>
      <c r="H55" s="52"/>
      <c r="I55" s="52"/>
      <c r="J55" s="52"/>
      <c r="K55" s="52"/>
      <c r="L55" s="53">
        <f t="shared" si="1"/>
        <v>8937993.0600000005</v>
      </c>
    </row>
    <row r="56" spans="1:12" ht="15.75" customHeight="1">
      <c r="A56" s="38" t="s">
        <v>129</v>
      </c>
      <c r="B56" s="39" t="s">
        <v>130</v>
      </c>
      <c r="C56" s="52">
        <v>2665984.13</v>
      </c>
      <c r="D56" s="52"/>
      <c r="E56" s="52"/>
      <c r="F56" s="52"/>
      <c r="G56" s="52"/>
      <c r="H56" s="52"/>
      <c r="I56" s="52"/>
      <c r="J56" s="52"/>
      <c r="K56" s="52"/>
      <c r="L56" s="53">
        <f t="shared" si="1"/>
        <v>2665984.13</v>
      </c>
    </row>
    <row r="57" spans="1:12" ht="15.75" customHeight="1">
      <c r="A57" s="38" t="s">
        <v>131</v>
      </c>
      <c r="B57" s="39" t="s">
        <v>132</v>
      </c>
      <c r="C57" s="52">
        <v>1743487.3199999998</v>
      </c>
      <c r="D57" s="52"/>
      <c r="E57" s="52"/>
      <c r="F57" s="52"/>
      <c r="G57" s="52"/>
      <c r="H57" s="52"/>
      <c r="I57" s="52"/>
      <c r="J57" s="52"/>
      <c r="K57" s="52"/>
      <c r="L57" s="53">
        <f t="shared" si="1"/>
        <v>1743487.3199999998</v>
      </c>
    </row>
    <row r="58" spans="1:12" ht="15.75" customHeight="1">
      <c r="A58" s="38" t="s">
        <v>133</v>
      </c>
      <c r="B58" s="39" t="s">
        <v>134</v>
      </c>
      <c r="C58" s="52">
        <v>3846154.2400000002</v>
      </c>
      <c r="D58" s="52"/>
      <c r="E58" s="52"/>
      <c r="F58" s="52"/>
      <c r="G58" s="52"/>
      <c r="H58" s="52"/>
      <c r="I58" s="52"/>
      <c r="J58" s="52"/>
      <c r="K58" s="52"/>
      <c r="L58" s="53">
        <f t="shared" si="1"/>
        <v>3846154.2400000002</v>
      </c>
    </row>
    <row r="59" spans="1:12" ht="15.75" customHeight="1">
      <c r="A59" s="38" t="s">
        <v>135</v>
      </c>
      <c r="B59" s="39" t="s">
        <v>136</v>
      </c>
      <c r="C59" s="52">
        <v>1352085.26</v>
      </c>
      <c r="D59" s="52"/>
      <c r="E59" s="52"/>
      <c r="F59" s="52"/>
      <c r="G59" s="52"/>
      <c r="H59" s="52"/>
      <c r="I59" s="52"/>
      <c r="J59" s="52"/>
      <c r="K59" s="52"/>
      <c r="L59" s="53">
        <f t="shared" si="1"/>
        <v>1352085.26</v>
      </c>
    </row>
    <row r="60" spans="1:12" ht="15.75" customHeight="1">
      <c r="A60" s="38" t="s">
        <v>137</v>
      </c>
      <c r="B60" s="39" t="s">
        <v>138</v>
      </c>
      <c r="C60" s="52">
        <v>66870</v>
      </c>
      <c r="D60" s="52"/>
      <c r="E60" s="52"/>
      <c r="F60" s="52"/>
      <c r="G60" s="52"/>
      <c r="H60" s="52"/>
      <c r="I60" s="52"/>
      <c r="J60" s="52"/>
      <c r="K60" s="52"/>
      <c r="L60" s="53">
        <f t="shared" si="1"/>
        <v>66870</v>
      </c>
    </row>
    <row r="61" spans="1:12" ht="15.75" customHeight="1">
      <c r="A61" s="38" t="s">
        <v>139</v>
      </c>
      <c r="B61" s="39" t="s">
        <v>140</v>
      </c>
      <c r="C61" s="52">
        <v>667528.91</v>
      </c>
      <c r="D61" s="52"/>
      <c r="E61" s="52"/>
      <c r="F61" s="52"/>
      <c r="G61" s="52"/>
      <c r="H61" s="52"/>
      <c r="I61" s="52"/>
      <c r="J61" s="52"/>
      <c r="K61" s="52"/>
      <c r="L61" s="53">
        <f t="shared" si="1"/>
        <v>667528.91</v>
      </c>
    </row>
    <row r="62" spans="1:12" ht="15.75" customHeight="1">
      <c r="A62" s="38" t="s">
        <v>141</v>
      </c>
      <c r="B62" s="39" t="s">
        <v>142</v>
      </c>
      <c r="C62" s="52">
        <v>5779142.3799999999</v>
      </c>
      <c r="D62" s="52"/>
      <c r="E62" s="52"/>
      <c r="F62" s="52"/>
      <c r="G62" s="52"/>
      <c r="H62" s="52"/>
      <c r="I62" s="52"/>
      <c r="J62" s="52"/>
      <c r="K62" s="52"/>
      <c r="L62" s="53">
        <f t="shared" si="1"/>
        <v>5779142.3799999999</v>
      </c>
    </row>
    <row r="63" spans="1:12" ht="15.75" customHeight="1">
      <c r="A63" s="38" t="s">
        <v>143</v>
      </c>
      <c r="B63" s="39" t="s">
        <v>144</v>
      </c>
      <c r="C63" s="52">
        <v>292325.11</v>
      </c>
      <c r="D63" s="52"/>
      <c r="E63" s="52"/>
      <c r="F63" s="52"/>
      <c r="G63" s="52"/>
      <c r="H63" s="52"/>
      <c r="I63" s="52"/>
      <c r="J63" s="52"/>
      <c r="K63" s="52"/>
      <c r="L63" s="53">
        <f t="shared" si="1"/>
        <v>292325.11</v>
      </c>
    </row>
    <row r="64" spans="1:12" ht="15.75" customHeight="1">
      <c r="A64" s="38" t="s">
        <v>145</v>
      </c>
      <c r="B64" s="39" t="s">
        <v>146</v>
      </c>
      <c r="C64" s="52">
        <v>528106.98</v>
      </c>
      <c r="D64" s="52"/>
      <c r="E64" s="52"/>
      <c r="F64" s="52"/>
      <c r="G64" s="52"/>
      <c r="H64" s="52"/>
      <c r="I64" s="52"/>
      <c r="J64" s="52"/>
      <c r="K64" s="52"/>
      <c r="L64" s="53">
        <f t="shared" si="1"/>
        <v>528106.98</v>
      </c>
    </row>
    <row r="65" spans="1:12" ht="15.75" customHeight="1">
      <c r="A65" s="38" t="s">
        <v>147</v>
      </c>
      <c r="B65" s="39" t="s">
        <v>148</v>
      </c>
      <c r="C65" s="52">
        <v>59055.360000000001</v>
      </c>
      <c r="D65" s="52"/>
      <c r="E65" s="52"/>
      <c r="F65" s="52"/>
      <c r="G65" s="52"/>
      <c r="H65" s="52"/>
      <c r="I65" s="52"/>
      <c r="J65" s="52"/>
      <c r="K65" s="52"/>
      <c r="L65" s="53">
        <f t="shared" si="1"/>
        <v>59055.360000000001</v>
      </c>
    </row>
    <row r="66" spans="1:12" ht="15.75" customHeight="1">
      <c r="A66" s="38" t="s">
        <v>149</v>
      </c>
      <c r="B66" s="39" t="s">
        <v>150</v>
      </c>
      <c r="C66" s="52">
        <v>6897640.2400000002</v>
      </c>
      <c r="D66" s="52"/>
      <c r="E66" s="52"/>
      <c r="F66" s="52"/>
      <c r="G66" s="52"/>
      <c r="H66" s="52"/>
      <c r="I66" s="52"/>
      <c r="J66" s="52"/>
      <c r="K66" s="52"/>
      <c r="L66" s="53">
        <f t="shared" si="1"/>
        <v>6897640.2400000002</v>
      </c>
    </row>
    <row r="67" spans="1:12" ht="15.75" customHeight="1">
      <c r="A67" s="38" t="s">
        <v>151</v>
      </c>
      <c r="B67" s="39" t="s">
        <v>152</v>
      </c>
      <c r="C67" s="52">
        <v>699800.26</v>
      </c>
      <c r="D67" s="52"/>
      <c r="E67" s="52"/>
      <c r="F67" s="52"/>
      <c r="G67" s="52"/>
      <c r="H67" s="52"/>
      <c r="I67" s="52"/>
      <c r="J67" s="52"/>
      <c r="K67" s="52"/>
      <c r="L67" s="53">
        <f t="shared" si="1"/>
        <v>699800.26</v>
      </c>
    </row>
    <row r="68" spans="1:12" ht="15.75" customHeight="1">
      <c r="A68" s="38" t="s">
        <v>153</v>
      </c>
      <c r="B68" s="39" t="s">
        <v>154</v>
      </c>
      <c r="C68" s="52">
        <v>23532.37</v>
      </c>
      <c r="D68" s="52"/>
      <c r="E68" s="52"/>
      <c r="F68" s="52"/>
      <c r="G68" s="52"/>
      <c r="H68" s="52"/>
      <c r="I68" s="52"/>
      <c r="J68" s="52"/>
      <c r="K68" s="52"/>
      <c r="L68" s="53">
        <f t="shared" si="1"/>
        <v>23532.37</v>
      </c>
    </row>
    <row r="69" spans="1:12" ht="15.75" customHeight="1">
      <c r="A69" s="38" t="s">
        <v>155</v>
      </c>
      <c r="B69" s="39" t="s">
        <v>156</v>
      </c>
      <c r="C69" s="52">
        <v>383932.3</v>
      </c>
      <c r="D69" s="52"/>
      <c r="E69" s="52"/>
      <c r="F69" s="52"/>
      <c r="G69" s="52"/>
      <c r="H69" s="52"/>
      <c r="I69" s="52"/>
      <c r="J69" s="52"/>
      <c r="K69" s="52"/>
      <c r="L69" s="53">
        <f t="shared" si="1"/>
        <v>383932.3</v>
      </c>
    </row>
    <row r="70" spans="1:12" ht="15.75" customHeight="1">
      <c r="A70" s="38" t="s">
        <v>157</v>
      </c>
      <c r="B70" s="39" t="s">
        <v>158</v>
      </c>
      <c r="C70" s="52">
        <v>47244.28</v>
      </c>
      <c r="D70" s="52"/>
      <c r="E70" s="52"/>
      <c r="F70" s="52"/>
      <c r="G70" s="52"/>
      <c r="H70" s="52"/>
      <c r="I70" s="52"/>
      <c r="J70" s="52"/>
      <c r="K70" s="52"/>
      <c r="L70" s="53">
        <f t="shared" si="1"/>
        <v>47244.28</v>
      </c>
    </row>
    <row r="71" spans="1:12" ht="15.75" customHeight="1">
      <c r="A71" s="38" t="s">
        <v>159</v>
      </c>
      <c r="B71" s="39" t="s">
        <v>160</v>
      </c>
      <c r="C71" s="52">
        <v>237.95</v>
      </c>
      <c r="D71" s="52"/>
      <c r="E71" s="52"/>
      <c r="F71" s="52"/>
      <c r="G71" s="52"/>
      <c r="H71" s="52"/>
      <c r="I71" s="52"/>
      <c r="J71" s="52"/>
      <c r="K71" s="52"/>
      <c r="L71" s="53">
        <f t="shared" si="1"/>
        <v>237.95</v>
      </c>
    </row>
    <row r="72" spans="1:12" ht="15.75" customHeight="1">
      <c r="A72" s="38" t="s">
        <v>161</v>
      </c>
      <c r="B72" s="39" t="s">
        <v>162</v>
      </c>
      <c r="C72" s="52">
        <v>284057.36</v>
      </c>
      <c r="D72" s="52"/>
      <c r="E72" s="52"/>
      <c r="F72" s="52"/>
      <c r="G72" s="52"/>
      <c r="H72" s="52"/>
      <c r="I72" s="52"/>
      <c r="J72" s="52"/>
      <c r="K72" s="52"/>
      <c r="L72" s="53">
        <f t="shared" si="1"/>
        <v>284057.36</v>
      </c>
    </row>
    <row r="73" spans="1:12" ht="15.75" customHeight="1">
      <c r="A73" s="38" t="s">
        <v>163</v>
      </c>
      <c r="B73" s="39" t="s">
        <v>164</v>
      </c>
      <c r="C73" s="52">
        <v>1694126.3</v>
      </c>
      <c r="D73" s="52"/>
      <c r="E73" s="52"/>
      <c r="F73" s="52"/>
      <c r="G73" s="52"/>
      <c r="H73" s="52"/>
      <c r="I73" s="52"/>
      <c r="J73" s="52"/>
      <c r="K73" s="52"/>
      <c r="L73" s="53">
        <f t="shared" si="1"/>
        <v>1694126.3</v>
      </c>
    </row>
    <row r="74" spans="1:12" ht="15.75" customHeight="1">
      <c r="A74" s="38" t="s">
        <v>165</v>
      </c>
      <c r="B74" s="44" t="s">
        <v>166</v>
      </c>
      <c r="C74" s="58">
        <v>541887</v>
      </c>
      <c r="D74" s="58"/>
      <c r="E74" s="58"/>
      <c r="F74" s="58"/>
      <c r="G74" s="58"/>
      <c r="H74" s="58"/>
      <c r="I74" s="58"/>
      <c r="J74" s="58"/>
      <c r="K74" s="58"/>
      <c r="L74" s="53">
        <f t="shared" si="1"/>
        <v>541887</v>
      </c>
    </row>
    <row r="75" spans="1:12" ht="15.75" customHeight="1">
      <c r="A75" s="38" t="s">
        <v>167</v>
      </c>
      <c r="B75" s="44" t="s">
        <v>168</v>
      </c>
      <c r="C75" s="52">
        <v>9227757</v>
      </c>
      <c r="D75" s="58"/>
      <c r="E75" s="58"/>
      <c r="F75" s="58"/>
      <c r="G75" s="58"/>
      <c r="H75" s="58"/>
      <c r="I75" s="58"/>
      <c r="J75" s="58"/>
      <c r="K75" s="58"/>
      <c r="L75" s="53">
        <f t="shared" ref="L75:L110" si="3">SUM(C75:J75)</f>
        <v>9227757</v>
      </c>
    </row>
    <row r="76" spans="1:12" ht="15.75" customHeight="1">
      <c r="A76" s="38" t="s">
        <v>169</v>
      </c>
      <c r="B76" s="44" t="s">
        <v>170</v>
      </c>
      <c r="C76" s="58">
        <v>4110159.14</v>
      </c>
      <c r="D76" s="58"/>
      <c r="E76" s="58"/>
      <c r="F76" s="58"/>
      <c r="G76" s="58"/>
      <c r="H76" s="58"/>
      <c r="I76" s="58"/>
      <c r="J76" s="58"/>
      <c r="K76" s="58"/>
      <c r="L76" s="53">
        <f t="shared" si="3"/>
        <v>4110159.14</v>
      </c>
    </row>
    <row r="77" spans="1:12" ht="15.75" customHeight="1">
      <c r="A77" s="38" t="s">
        <v>171</v>
      </c>
      <c r="B77" s="39" t="s">
        <v>60</v>
      </c>
      <c r="C77" s="52">
        <v>2716859.19</v>
      </c>
      <c r="D77" s="52"/>
      <c r="E77" s="52"/>
      <c r="F77" s="52"/>
      <c r="G77" s="52"/>
      <c r="H77" s="52"/>
      <c r="I77" s="52"/>
      <c r="J77" s="52"/>
      <c r="K77" s="52"/>
      <c r="L77" s="53">
        <f t="shared" si="3"/>
        <v>2716859.19</v>
      </c>
    </row>
    <row r="78" spans="1:12" ht="15.75" customHeight="1">
      <c r="A78" s="38" t="s">
        <v>172</v>
      </c>
      <c r="B78" s="39" t="s">
        <v>173</v>
      </c>
      <c r="C78" s="52">
        <v>1989389.55</v>
      </c>
      <c r="D78" s="52"/>
      <c r="E78" s="52"/>
      <c r="F78" s="52"/>
      <c r="G78" s="52"/>
      <c r="H78" s="52"/>
      <c r="I78" s="52"/>
      <c r="J78" s="52"/>
      <c r="K78" s="52"/>
      <c r="L78" s="53">
        <f t="shared" si="3"/>
        <v>1989389.55</v>
      </c>
    </row>
    <row r="79" spans="1:12" ht="15.75" customHeight="1">
      <c r="A79" s="38" t="s">
        <v>174</v>
      </c>
      <c r="B79" s="39" t="s">
        <v>64</v>
      </c>
      <c r="C79" s="52">
        <v>607641.11</v>
      </c>
      <c r="D79" s="52"/>
      <c r="E79" s="52"/>
      <c r="F79" s="52"/>
      <c r="G79" s="52"/>
      <c r="H79" s="52"/>
      <c r="I79" s="52"/>
      <c r="J79" s="52"/>
      <c r="K79" s="52"/>
      <c r="L79" s="53">
        <f t="shared" si="3"/>
        <v>607641.11</v>
      </c>
    </row>
    <row r="80" spans="1:12" ht="15.75" customHeight="1">
      <c r="A80" s="40">
        <v>5</v>
      </c>
      <c r="B80" s="45" t="s">
        <v>4</v>
      </c>
      <c r="C80" s="54">
        <f>SUM(C81:C84)</f>
        <v>9777035.8800000008</v>
      </c>
      <c r="D80" s="54">
        <f t="shared" ref="D80:K80" si="4">SUM(D81:D84)</f>
        <v>0</v>
      </c>
      <c r="E80" s="54">
        <f t="shared" si="4"/>
        <v>0</v>
      </c>
      <c r="F80" s="54">
        <f t="shared" si="4"/>
        <v>0</v>
      </c>
      <c r="G80" s="54">
        <f t="shared" si="4"/>
        <v>0</v>
      </c>
      <c r="H80" s="54">
        <f t="shared" si="4"/>
        <v>0</v>
      </c>
      <c r="I80" s="54">
        <f t="shared" si="4"/>
        <v>0</v>
      </c>
      <c r="J80" s="54">
        <f t="shared" si="4"/>
        <v>0</v>
      </c>
      <c r="K80" s="54">
        <f t="shared" si="4"/>
        <v>0</v>
      </c>
      <c r="L80" s="54">
        <f t="shared" si="3"/>
        <v>9777035.8800000008</v>
      </c>
    </row>
    <row r="81" spans="1:12" ht="15.75" customHeight="1">
      <c r="A81" s="38" t="s">
        <v>175</v>
      </c>
      <c r="B81" s="44" t="s">
        <v>176</v>
      </c>
      <c r="C81" s="58">
        <v>8377131.21</v>
      </c>
      <c r="D81" s="58"/>
      <c r="E81" s="58"/>
      <c r="F81" s="58"/>
      <c r="G81" s="58"/>
      <c r="H81" s="58"/>
      <c r="I81" s="58"/>
      <c r="J81" s="58"/>
      <c r="K81" s="58"/>
      <c r="L81" s="53">
        <f t="shared" si="3"/>
        <v>8377131.21</v>
      </c>
    </row>
    <row r="82" spans="1:12" ht="15.75" customHeight="1">
      <c r="A82" s="38" t="s">
        <v>177</v>
      </c>
      <c r="B82" s="44" t="s">
        <v>178</v>
      </c>
      <c r="C82" s="58">
        <v>447917.76</v>
      </c>
      <c r="D82" s="58"/>
      <c r="E82" s="58"/>
      <c r="F82" s="58"/>
      <c r="G82" s="58"/>
      <c r="H82" s="58"/>
      <c r="I82" s="58"/>
      <c r="J82" s="58"/>
      <c r="K82" s="58"/>
      <c r="L82" s="53">
        <f t="shared" si="3"/>
        <v>447917.76</v>
      </c>
    </row>
    <row r="83" spans="1:12" ht="15.75" customHeight="1">
      <c r="A83" s="38" t="s">
        <v>179</v>
      </c>
      <c r="B83" s="44" t="s">
        <v>180</v>
      </c>
      <c r="C83" s="52">
        <v>830905.26</v>
      </c>
      <c r="D83" s="58"/>
      <c r="E83" s="58"/>
      <c r="F83" s="58"/>
      <c r="G83" s="58"/>
      <c r="H83" s="58"/>
      <c r="I83" s="58"/>
      <c r="J83" s="58"/>
      <c r="K83" s="58"/>
      <c r="L83" s="53">
        <f t="shared" si="3"/>
        <v>830905.26</v>
      </c>
    </row>
    <row r="84" spans="1:12" ht="15.75" customHeight="1">
      <c r="A84" s="38" t="s">
        <v>181</v>
      </c>
      <c r="B84" s="44" t="s">
        <v>182</v>
      </c>
      <c r="C84" s="58">
        <v>121081.65</v>
      </c>
      <c r="D84" s="58"/>
      <c r="E84" s="58"/>
      <c r="F84" s="58"/>
      <c r="G84" s="58"/>
      <c r="H84" s="58"/>
      <c r="I84" s="58"/>
      <c r="J84" s="58"/>
      <c r="K84" s="58"/>
      <c r="L84" s="53">
        <f t="shared" si="3"/>
        <v>121081.65</v>
      </c>
    </row>
    <row r="85" spans="1:12" ht="15.75" customHeight="1">
      <c r="A85" s="40">
        <v>7</v>
      </c>
      <c r="B85" s="45" t="s">
        <v>36</v>
      </c>
      <c r="C85" s="54">
        <f>+C86</f>
        <v>603254</v>
      </c>
      <c r="D85" s="54">
        <f t="shared" ref="D85:K85" si="5">+D86</f>
        <v>0</v>
      </c>
      <c r="E85" s="54">
        <f t="shared" si="5"/>
        <v>0</v>
      </c>
      <c r="F85" s="54">
        <f t="shared" si="5"/>
        <v>0</v>
      </c>
      <c r="G85" s="54">
        <f t="shared" si="5"/>
        <v>0</v>
      </c>
      <c r="H85" s="54">
        <f t="shared" si="5"/>
        <v>0</v>
      </c>
      <c r="I85" s="54">
        <f t="shared" si="5"/>
        <v>0</v>
      </c>
      <c r="J85" s="54">
        <f t="shared" si="5"/>
        <v>0</v>
      </c>
      <c r="K85" s="54">
        <f t="shared" si="5"/>
        <v>0</v>
      </c>
      <c r="L85" s="54">
        <f t="shared" si="3"/>
        <v>603254</v>
      </c>
    </row>
    <row r="86" spans="1:12" ht="15.75" customHeight="1">
      <c r="A86" s="38" t="s">
        <v>183</v>
      </c>
      <c r="B86" s="44" t="s">
        <v>184</v>
      </c>
      <c r="C86" s="58">
        <v>603254</v>
      </c>
      <c r="D86" s="58"/>
      <c r="E86" s="58"/>
      <c r="F86" s="58"/>
      <c r="G86" s="58"/>
      <c r="H86" s="58"/>
      <c r="I86" s="58"/>
      <c r="J86" s="58"/>
      <c r="K86" s="58"/>
      <c r="L86" s="53">
        <f t="shared" si="3"/>
        <v>603254</v>
      </c>
    </row>
    <row r="87" spans="1:12" ht="15.75" customHeight="1">
      <c r="A87" s="40">
        <v>6</v>
      </c>
      <c r="B87" s="45" t="s">
        <v>23</v>
      </c>
      <c r="C87" s="54">
        <f>SUM(C88:C93)</f>
        <v>36369745.039999999</v>
      </c>
      <c r="D87" s="54">
        <f t="shared" ref="D87:K87" si="6">SUM(D88:D93)</f>
        <v>0</v>
      </c>
      <c r="E87" s="54">
        <f t="shared" si="6"/>
        <v>0</v>
      </c>
      <c r="F87" s="54">
        <f t="shared" si="6"/>
        <v>0</v>
      </c>
      <c r="G87" s="54">
        <f t="shared" si="6"/>
        <v>1367777.97</v>
      </c>
      <c r="H87" s="54">
        <f t="shared" si="6"/>
        <v>0</v>
      </c>
      <c r="I87" s="54">
        <f t="shared" si="6"/>
        <v>1965032.35</v>
      </c>
      <c r="J87" s="54">
        <f t="shared" si="6"/>
        <v>0</v>
      </c>
      <c r="K87" s="54">
        <f t="shared" si="6"/>
        <v>0</v>
      </c>
      <c r="L87" s="54">
        <f t="shared" si="3"/>
        <v>39702555.359999999</v>
      </c>
    </row>
    <row r="88" spans="1:12" ht="15.75" customHeight="1">
      <c r="A88" s="38" t="s">
        <v>185</v>
      </c>
      <c r="B88" s="39" t="s">
        <v>62</v>
      </c>
      <c r="C88" s="52">
        <v>4720936.55</v>
      </c>
      <c r="D88" s="52"/>
      <c r="E88" s="52"/>
      <c r="F88" s="52"/>
      <c r="G88" s="52"/>
      <c r="H88" s="52"/>
      <c r="I88" s="52"/>
      <c r="J88" s="52"/>
      <c r="K88" s="52"/>
      <c r="L88" s="53">
        <f t="shared" si="3"/>
        <v>4720936.55</v>
      </c>
    </row>
    <row r="89" spans="1:12" ht="15.75" customHeight="1">
      <c r="A89" s="38" t="s">
        <v>186</v>
      </c>
      <c r="B89" s="39" t="s">
        <v>187</v>
      </c>
      <c r="C89" s="52">
        <v>847520.5</v>
      </c>
      <c r="D89" s="52"/>
      <c r="E89" s="52"/>
      <c r="F89" s="52"/>
      <c r="G89" s="52"/>
      <c r="H89" s="52"/>
      <c r="I89" s="52"/>
      <c r="J89" s="52"/>
      <c r="K89" s="52"/>
      <c r="L89" s="53">
        <f t="shared" si="3"/>
        <v>847520.5</v>
      </c>
    </row>
    <row r="90" spans="1:12" ht="15.75" customHeight="1">
      <c r="A90" s="38" t="s">
        <v>188</v>
      </c>
      <c r="B90" s="39" t="s">
        <v>189</v>
      </c>
      <c r="C90" s="52">
        <v>1596826.12</v>
      </c>
      <c r="D90" s="52"/>
      <c r="E90" s="52"/>
      <c r="F90" s="52"/>
      <c r="G90" s="52">
        <v>124172.53</v>
      </c>
      <c r="H90" s="52">
        <v>0</v>
      </c>
      <c r="I90" s="52">
        <v>1785.19</v>
      </c>
      <c r="J90" s="52"/>
      <c r="K90" s="52"/>
      <c r="L90" s="53">
        <f t="shared" si="3"/>
        <v>1722783.84</v>
      </c>
    </row>
    <row r="91" spans="1:12" ht="15.75" customHeight="1">
      <c r="A91" s="38" t="s">
        <v>190</v>
      </c>
      <c r="B91" s="39" t="s">
        <v>191</v>
      </c>
      <c r="C91" s="52">
        <v>630000</v>
      </c>
      <c r="D91" s="52"/>
      <c r="E91" s="52"/>
      <c r="F91" s="52"/>
      <c r="G91" s="52">
        <v>0</v>
      </c>
      <c r="H91" s="52">
        <v>0</v>
      </c>
      <c r="I91" s="52">
        <v>1567956.4100000001</v>
      </c>
      <c r="J91" s="52"/>
      <c r="K91" s="52"/>
      <c r="L91" s="53">
        <f t="shared" si="3"/>
        <v>2197956.41</v>
      </c>
    </row>
    <row r="92" spans="1:12" ht="15.75" customHeight="1">
      <c r="A92" s="38" t="s">
        <v>192</v>
      </c>
      <c r="B92" s="39" t="s">
        <v>193</v>
      </c>
      <c r="C92" s="52">
        <v>25441124.34</v>
      </c>
      <c r="D92" s="52"/>
      <c r="E92" s="52"/>
      <c r="F92" s="52"/>
      <c r="G92" s="52">
        <v>0</v>
      </c>
      <c r="H92" s="52">
        <v>0</v>
      </c>
      <c r="I92" s="52">
        <v>15894.8</v>
      </c>
      <c r="J92" s="52"/>
      <c r="K92" s="52"/>
      <c r="L92" s="53">
        <f t="shared" si="3"/>
        <v>25457019.140000001</v>
      </c>
    </row>
    <row r="93" spans="1:12" ht="15.75" customHeight="1">
      <c r="A93" s="38" t="s">
        <v>194</v>
      </c>
      <c r="B93" s="39" t="s">
        <v>195</v>
      </c>
      <c r="C93" s="52">
        <v>3133337.53</v>
      </c>
      <c r="D93" s="52"/>
      <c r="E93" s="52"/>
      <c r="F93" s="52"/>
      <c r="G93" s="52">
        <v>1243605.44</v>
      </c>
      <c r="H93" s="52">
        <v>0</v>
      </c>
      <c r="I93" s="52">
        <v>379395.95</v>
      </c>
      <c r="J93" s="52"/>
      <c r="K93" s="52"/>
      <c r="L93" s="53">
        <f t="shared" si="3"/>
        <v>4756338.92</v>
      </c>
    </row>
    <row r="94" spans="1:12" ht="15.75" customHeight="1">
      <c r="A94" s="40">
        <v>8</v>
      </c>
      <c r="B94" s="45" t="s">
        <v>5</v>
      </c>
      <c r="C94" s="54">
        <f>SUM(C95:C102)</f>
        <v>0</v>
      </c>
      <c r="D94" s="54">
        <f t="shared" ref="D94:K94" si="7">SUM(D95:D102)</f>
        <v>70150796.88000001</v>
      </c>
      <c r="E94" s="54">
        <f t="shared" si="7"/>
        <v>378325873.93211836</v>
      </c>
      <c r="F94" s="54">
        <f t="shared" si="7"/>
        <v>666188830.1397469</v>
      </c>
      <c r="G94" s="54">
        <f t="shared" si="7"/>
        <v>12033823.642163999</v>
      </c>
      <c r="H94" s="54">
        <f t="shared" si="7"/>
        <v>82029794.898089573</v>
      </c>
      <c r="I94" s="54">
        <f t="shared" si="7"/>
        <v>25159318.449200001</v>
      </c>
      <c r="J94" s="54">
        <f t="shared" si="7"/>
        <v>27431.030000000002</v>
      </c>
      <c r="K94" s="54">
        <f t="shared" si="7"/>
        <v>0</v>
      </c>
      <c r="L94" s="54">
        <f t="shared" si="3"/>
        <v>1233915868.9713187</v>
      </c>
    </row>
    <row r="95" spans="1:12" ht="15.75" customHeight="1">
      <c r="A95" s="38" t="s">
        <v>196</v>
      </c>
      <c r="B95" s="44" t="s">
        <v>197</v>
      </c>
      <c r="C95" s="58"/>
      <c r="D95" s="58"/>
      <c r="E95" s="58"/>
      <c r="F95" s="58">
        <v>666188830.1397469</v>
      </c>
      <c r="G95" s="58"/>
      <c r="H95" s="58"/>
      <c r="I95" s="58"/>
      <c r="J95" s="58"/>
      <c r="K95" s="58"/>
      <c r="L95" s="53">
        <f t="shared" si="3"/>
        <v>666188830.1397469</v>
      </c>
    </row>
    <row r="96" spans="1:12" ht="15.75" customHeight="1">
      <c r="A96" s="38" t="s">
        <v>198</v>
      </c>
      <c r="B96" s="44" t="s">
        <v>199</v>
      </c>
      <c r="C96" s="58"/>
      <c r="D96" s="58"/>
      <c r="E96" s="58"/>
      <c r="F96" s="58"/>
      <c r="G96" s="58"/>
      <c r="H96" s="58">
        <v>82029794.898089573</v>
      </c>
      <c r="I96" s="58"/>
      <c r="J96" s="58"/>
      <c r="K96" s="58"/>
      <c r="L96" s="53">
        <f t="shared" si="3"/>
        <v>82029794.898089573</v>
      </c>
    </row>
    <row r="97" spans="1:12" ht="15.75" customHeight="1">
      <c r="A97" s="38" t="s">
        <v>200</v>
      </c>
      <c r="B97" s="44" t="s">
        <v>201</v>
      </c>
      <c r="C97" s="58"/>
      <c r="D97" s="58">
        <v>68913504.400000006</v>
      </c>
      <c r="E97" s="58"/>
      <c r="F97" s="58"/>
      <c r="G97" s="58"/>
      <c r="H97" s="58"/>
      <c r="I97" s="58"/>
      <c r="J97" s="58"/>
      <c r="K97" s="58"/>
      <c r="L97" s="53">
        <f t="shared" si="3"/>
        <v>68913504.400000006</v>
      </c>
    </row>
    <row r="98" spans="1:12" ht="15.75" customHeight="1">
      <c r="A98" s="38" t="s">
        <v>202</v>
      </c>
      <c r="B98" s="44" t="s">
        <v>203</v>
      </c>
      <c r="C98" s="58"/>
      <c r="D98" s="58">
        <v>1237292.4799999997</v>
      </c>
      <c r="E98" s="58"/>
      <c r="F98" s="58"/>
      <c r="G98" s="58"/>
      <c r="H98" s="58"/>
      <c r="I98" s="58"/>
      <c r="J98" s="58">
        <v>27431.030000000002</v>
      </c>
      <c r="K98" s="58"/>
      <c r="L98" s="53">
        <f t="shared" si="3"/>
        <v>1264723.5099999998</v>
      </c>
    </row>
    <row r="99" spans="1:12" ht="15.75" customHeight="1">
      <c r="A99" s="38" t="s">
        <v>204</v>
      </c>
      <c r="B99" s="44" t="s">
        <v>205</v>
      </c>
      <c r="C99" s="58"/>
      <c r="D99" s="58"/>
      <c r="E99" s="58">
        <v>377835470.25211835</v>
      </c>
      <c r="F99" s="58"/>
      <c r="G99" s="58"/>
      <c r="H99" s="58"/>
      <c r="I99" s="58"/>
      <c r="J99" s="58"/>
      <c r="K99" s="58"/>
      <c r="L99" s="53">
        <f t="shared" si="3"/>
        <v>377835470.25211835</v>
      </c>
    </row>
    <row r="100" spans="1:12" ht="15.75" customHeight="1">
      <c r="A100" s="38" t="s">
        <v>206</v>
      </c>
      <c r="B100" s="44" t="s">
        <v>207</v>
      </c>
      <c r="C100" s="58"/>
      <c r="D100" s="58"/>
      <c r="E100" s="58">
        <v>490403.68</v>
      </c>
      <c r="F100" s="58"/>
      <c r="G100" s="58"/>
      <c r="H100" s="58"/>
      <c r="I100" s="58"/>
      <c r="J100" s="58"/>
      <c r="K100" s="58"/>
      <c r="L100" s="53">
        <f t="shared" si="3"/>
        <v>490403.68</v>
      </c>
    </row>
    <row r="101" spans="1:12" ht="15.75" customHeight="1">
      <c r="A101" s="38" t="s">
        <v>208</v>
      </c>
      <c r="B101" s="44" t="s">
        <v>209</v>
      </c>
      <c r="C101" s="58"/>
      <c r="D101" s="58"/>
      <c r="E101" s="58"/>
      <c r="F101" s="58"/>
      <c r="G101" s="58">
        <v>12033823.642163999</v>
      </c>
      <c r="H101" s="58"/>
      <c r="I101" s="58"/>
      <c r="J101" s="58"/>
      <c r="K101" s="58"/>
      <c r="L101" s="53">
        <f t="shared" si="3"/>
        <v>12033823.642163999</v>
      </c>
    </row>
    <row r="102" spans="1:12" ht="15.75" customHeight="1">
      <c r="A102" s="38" t="s">
        <v>210</v>
      </c>
      <c r="B102" s="44" t="s">
        <v>211</v>
      </c>
      <c r="C102" s="58"/>
      <c r="D102" s="58"/>
      <c r="E102" s="58"/>
      <c r="F102" s="58"/>
      <c r="G102" s="58"/>
      <c r="H102" s="58"/>
      <c r="I102" s="52">
        <v>25159318.449200001</v>
      </c>
      <c r="J102" s="58"/>
      <c r="K102" s="58"/>
      <c r="L102" s="53">
        <f t="shared" si="3"/>
        <v>25159318.449200001</v>
      </c>
    </row>
    <row r="103" spans="1:12" ht="15.75" customHeight="1">
      <c r="A103" s="40">
        <v>9</v>
      </c>
      <c r="B103" s="46" t="s">
        <v>24</v>
      </c>
      <c r="C103" s="59">
        <f>SUM(C104:C106)</f>
        <v>294844.16000000003</v>
      </c>
      <c r="D103" s="59">
        <f t="shared" ref="D103:K103" si="8">SUM(D104:D106)</f>
        <v>0</v>
      </c>
      <c r="E103" s="59">
        <f t="shared" si="8"/>
        <v>0</v>
      </c>
      <c r="F103" s="59">
        <f t="shared" si="8"/>
        <v>0</v>
      </c>
      <c r="G103" s="59">
        <f t="shared" si="8"/>
        <v>14516558</v>
      </c>
      <c r="H103" s="59">
        <f t="shared" si="8"/>
        <v>0</v>
      </c>
      <c r="I103" s="59">
        <f t="shared" si="8"/>
        <v>0</v>
      </c>
      <c r="J103" s="59">
        <f t="shared" si="8"/>
        <v>0</v>
      </c>
      <c r="K103" s="59">
        <f t="shared" si="8"/>
        <v>0</v>
      </c>
      <c r="L103" s="59">
        <f t="shared" si="3"/>
        <v>14811402.16</v>
      </c>
    </row>
    <row r="104" spans="1:12" ht="15.75" customHeight="1">
      <c r="A104" s="38" t="s">
        <v>212</v>
      </c>
      <c r="B104" s="47" t="s">
        <v>213</v>
      </c>
      <c r="C104" s="58">
        <v>162240</v>
      </c>
      <c r="D104" s="58"/>
      <c r="E104" s="58"/>
      <c r="F104" s="58"/>
      <c r="G104" s="58"/>
      <c r="H104" s="58"/>
      <c r="I104" s="58"/>
      <c r="J104" s="58"/>
      <c r="K104" s="58"/>
      <c r="L104" s="53">
        <f t="shared" si="3"/>
        <v>162240</v>
      </c>
    </row>
    <row r="105" spans="1:12" ht="15.75" customHeight="1">
      <c r="A105" s="38" t="s">
        <v>214</v>
      </c>
      <c r="B105" s="44" t="s">
        <v>215</v>
      </c>
      <c r="C105" s="58"/>
      <c r="D105" s="58"/>
      <c r="E105" s="58"/>
      <c r="F105" s="58"/>
      <c r="G105" s="52">
        <v>14516558</v>
      </c>
      <c r="H105" s="58"/>
      <c r="I105" s="58"/>
      <c r="J105" s="58"/>
      <c r="K105" s="58"/>
      <c r="L105" s="53">
        <f t="shared" si="3"/>
        <v>14516558</v>
      </c>
    </row>
    <row r="106" spans="1:12" ht="15.75" customHeight="1">
      <c r="A106" s="48" t="s">
        <v>216</v>
      </c>
      <c r="B106" s="47" t="s">
        <v>217</v>
      </c>
      <c r="C106" s="58">
        <v>132604.16</v>
      </c>
      <c r="D106" s="58"/>
      <c r="E106" s="58"/>
      <c r="F106" s="58"/>
      <c r="G106" s="58"/>
      <c r="H106" s="58"/>
      <c r="I106" s="58"/>
      <c r="J106" s="58"/>
      <c r="K106" s="58"/>
      <c r="L106" s="53">
        <f t="shared" si="3"/>
        <v>132604.16</v>
      </c>
    </row>
    <row r="107" spans="1:12" ht="15.75" customHeight="1">
      <c r="A107" s="49">
        <v>10</v>
      </c>
      <c r="B107" s="50" t="s">
        <v>25</v>
      </c>
      <c r="C107" s="59">
        <f>SUM(C108)</f>
        <v>0</v>
      </c>
      <c r="D107" s="59">
        <f t="shared" ref="D107:K107" si="9">SUM(D108)</f>
        <v>0</v>
      </c>
      <c r="E107" s="59">
        <f t="shared" si="9"/>
        <v>0</v>
      </c>
      <c r="F107" s="59">
        <f t="shared" si="9"/>
        <v>0</v>
      </c>
      <c r="G107" s="59">
        <f t="shared" si="9"/>
        <v>0</v>
      </c>
      <c r="H107" s="59">
        <f t="shared" si="9"/>
        <v>0</v>
      </c>
      <c r="I107" s="59">
        <f t="shared" si="9"/>
        <v>0</v>
      </c>
      <c r="J107" s="59">
        <f t="shared" si="9"/>
        <v>507917.75</v>
      </c>
      <c r="K107" s="59">
        <f t="shared" si="9"/>
        <v>0</v>
      </c>
      <c r="L107" s="59">
        <f t="shared" si="3"/>
        <v>507917.75</v>
      </c>
    </row>
    <row r="108" spans="1:12" ht="15.75" customHeight="1">
      <c r="A108" s="38" t="s">
        <v>218</v>
      </c>
      <c r="B108" s="44" t="s">
        <v>219</v>
      </c>
      <c r="C108" s="58"/>
      <c r="D108" s="58"/>
      <c r="E108" s="58"/>
      <c r="F108" s="58"/>
      <c r="G108" s="58"/>
      <c r="H108" s="58"/>
      <c r="I108" s="58"/>
      <c r="J108" s="58">
        <v>507917.75</v>
      </c>
      <c r="K108" s="58"/>
      <c r="L108" s="53">
        <f t="shared" si="3"/>
        <v>507917.75</v>
      </c>
    </row>
    <row r="109" spans="1:12" ht="15.75" customHeight="1">
      <c r="A109" s="49">
        <v>11</v>
      </c>
      <c r="B109" s="50" t="s">
        <v>6</v>
      </c>
      <c r="C109" s="59"/>
      <c r="D109" s="59"/>
      <c r="E109" s="59"/>
      <c r="F109" s="59"/>
      <c r="G109" s="59"/>
      <c r="H109" s="59"/>
      <c r="I109" s="59"/>
      <c r="J109" s="59">
        <v>0</v>
      </c>
      <c r="K109" s="59"/>
      <c r="L109" s="59">
        <f t="shared" si="3"/>
        <v>0</v>
      </c>
    </row>
    <row r="110" spans="1:12" ht="15.75" customHeight="1">
      <c r="A110" s="38" t="s">
        <v>220</v>
      </c>
      <c r="B110" s="44" t="s">
        <v>221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3">
        <f t="shared" si="3"/>
        <v>0</v>
      </c>
    </row>
    <row r="111" spans="1:12" ht="15.75" customHeight="1">
      <c r="A111" s="84" t="s">
        <v>222</v>
      </c>
      <c r="B111" s="84"/>
      <c r="C111" s="60">
        <f t="shared" ref="C111:J111" si="10">+C109+C107+C103+C94+C87+C85+C80+C23+C10</f>
        <v>575116683.0999999</v>
      </c>
      <c r="D111" s="60">
        <f t="shared" si="10"/>
        <v>70150796.88000001</v>
      </c>
      <c r="E111" s="60">
        <f t="shared" si="10"/>
        <v>378325873.93211836</v>
      </c>
      <c r="F111" s="60">
        <f t="shared" si="10"/>
        <v>666188830.1397469</v>
      </c>
      <c r="G111" s="60">
        <f t="shared" si="10"/>
        <v>27918159.612163998</v>
      </c>
      <c r="H111" s="60">
        <f t="shared" si="10"/>
        <v>82029794.898089573</v>
      </c>
      <c r="I111" s="60">
        <f t="shared" si="10"/>
        <v>27124350.799200002</v>
      </c>
      <c r="J111" s="60">
        <f t="shared" si="10"/>
        <v>535348.78</v>
      </c>
      <c r="K111" s="60">
        <v>0</v>
      </c>
      <c r="L111" s="60">
        <f>+L109+L107+L103+L94+L87+L85+L80+L23+L10</f>
        <v>1827389838.1413186</v>
      </c>
    </row>
  </sheetData>
  <mergeCells count="10">
    <mergeCell ref="A111:B111"/>
    <mergeCell ref="L8:L9"/>
    <mergeCell ref="A7:B7"/>
    <mergeCell ref="A8:A9"/>
    <mergeCell ref="B8:B9"/>
    <mergeCell ref="C8:C9"/>
    <mergeCell ref="D8:G8"/>
    <mergeCell ref="H8:I8"/>
    <mergeCell ref="J8:J9"/>
    <mergeCell ref="K8:K9"/>
  </mergeCells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8:B9">
      <formula1>0</formula1>
    </dataValidation>
  </dataValidations>
  <printOptions horizontalCentered="1"/>
  <pageMargins left="0.98425196850393704" right="0.55118110236220474" top="0.31496062992125984" bottom="0.55118110236220474" header="0.31496062992125984" footer="0.31496062992125984"/>
  <pageSetup scale="55" fitToHeight="15" orientation="landscape" horizontalDpi="300" verticalDpi="300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145"/>
  <sheetViews>
    <sheetView topLeftCell="B1" workbookViewId="0">
      <selection activeCell="B8" sqref="B8:B9"/>
    </sheetView>
  </sheetViews>
  <sheetFormatPr baseColWidth="10" defaultColWidth="11.42578125" defaultRowHeight="14.25"/>
  <cols>
    <col min="1" max="1" width="8" style="13" customWidth="1"/>
    <col min="2" max="2" width="58.7109375" style="13" customWidth="1"/>
    <col min="3" max="3" width="13.140625" style="13" customWidth="1"/>
    <col min="4" max="4" width="16" style="13" customWidth="1"/>
    <col min="5" max="5" width="16.85546875" style="13" customWidth="1"/>
    <col min="6" max="6" width="18.140625" style="13" customWidth="1"/>
    <col min="7" max="7" width="13.7109375" style="13" customWidth="1"/>
    <col min="8" max="8" width="18.140625" style="13" customWidth="1"/>
    <col min="9" max="9" width="14.28515625" style="13" customWidth="1"/>
    <col min="10" max="10" width="20.140625" style="13" customWidth="1"/>
    <col min="11" max="11" width="13.42578125" style="13" customWidth="1"/>
    <col min="12" max="12" width="16.85546875" style="13" bestFit="1" customWidth="1"/>
    <col min="13" max="16384" width="11.42578125" style="13"/>
  </cols>
  <sheetData>
    <row r="1" spans="1:12" s="5" customFormat="1" ht="66.75" customHeight="1">
      <c r="A1" s="8"/>
      <c r="B1" s="9"/>
    </row>
    <row r="2" spans="1:12" s="5" customFormat="1" ht="19.5">
      <c r="A2" s="6" t="s">
        <v>10</v>
      </c>
      <c r="B2" s="9"/>
    </row>
    <row r="3" spans="1:12" s="5" customFormat="1" ht="19.5">
      <c r="A3" s="6" t="s">
        <v>11</v>
      </c>
      <c r="B3" s="9"/>
    </row>
    <row r="4" spans="1:12" s="5" customFormat="1" ht="13.5" customHeight="1">
      <c r="A4" s="1"/>
      <c r="B4" s="9"/>
    </row>
    <row r="5" spans="1:12" s="5" customFormat="1" ht="19.5">
      <c r="A5" s="7" t="s">
        <v>37</v>
      </c>
      <c r="B5" s="9"/>
    </row>
    <row r="6" spans="1:12" s="5" customFormat="1" ht="20.25" customHeight="1" thickBot="1">
      <c r="A6" s="90" t="s">
        <v>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s="5" customFormat="1">
      <c r="A7" s="10"/>
      <c r="B7" s="11"/>
    </row>
    <row r="8" spans="1:12" s="5" customFormat="1" ht="36" customHeight="1">
      <c r="A8" s="91" t="s">
        <v>26</v>
      </c>
      <c r="B8" s="91" t="s">
        <v>0</v>
      </c>
      <c r="C8" s="91" t="s">
        <v>12</v>
      </c>
      <c r="D8" s="85" t="s">
        <v>19</v>
      </c>
      <c r="E8" s="85"/>
      <c r="F8" s="85"/>
      <c r="G8" s="85"/>
      <c r="H8" s="85" t="s">
        <v>20</v>
      </c>
      <c r="I8" s="85"/>
      <c r="J8" s="85" t="s">
        <v>21</v>
      </c>
      <c r="K8" s="85" t="s">
        <v>22</v>
      </c>
      <c r="L8" s="85" t="s">
        <v>223</v>
      </c>
    </row>
    <row r="9" spans="1:12" s="12" customFormat="1" ht="57.75" customHeight="1">
      <c r="A9" s="91"/>
      <c r="B9" s="91"/>
      <c r="C9" s="91"/>
      <c r="D9" s="34" t="s">
        <v>14</v>
      </c>
      <c r="E9" s="34" t="s">
        <v>13</v>
      </c>
      <c r="F9" s="34" t="s">
        <v>15</v>
      </c>
      <c r="G9" s="34" t="s">
        <v>1</v>
      </c>
      <c r="H9" s="35" t="s">
        <v>16</v>
      </c>
      <c r="I9" s="35" t="s">
        <v>1</v>
      </c>
      <c r="J9" s="85"/>
      <c r="K9" s="85"/>
      <c r="L9" s="85"/>
    </row>
    <row r="10" spans="1:12" ht="15.75">
      <c r="A10" s="63">
        <v>1000</v>
      </c>
      <c r="B10" s="64" t="s">
        <v>7</v>
      </c>
      <c r="C10" s="73">
        <f>SUM(C11:C24)</f>
        <v>575116683.0999999</v>
      </c>
      <c r="D10" s="73">
        <f t="shared" ref="D10:K10" si="0">SUM(D11:D24)</f>
        <v>0</v>
      </c>
      <c r="E10" s="73">
        <f t="shared" si="0"/>
        <v>287939381.60000002</v>
      </c>
      <c r="F10" s="73">
        <f t="shared" si="0"/>
        <v>96155817.500000134</v>
      </c>
      <c r="G10" s="73">
        <f t="shared" si="0"/>
        <v>4087587.9999999981</v>
      </c>
      <c r="H10" s="73">
        <f t="shared" si="0"/>
        <v>74934446</v>
      </c>
      <c r="I10" s="73">
        <f t="shared" si="0"/>
        <v>0</v>
      </c>
      <c r="J10" s="73">
        <f t="shared" si="0"/>
        <v>0</v>
      </c>
      <c r="K10" s="73">
        <f t="shared" si="0"/>
        <v>0</v>
      </c>
      <c r="L10" s="73">
        <f>SUM(C10:K10)</f>
        <v>1038233916.2</v>
      </c>
    </row>
    <row r="11" spans="1:12">
      <c r="A11" s="65">
        <v>111</v>
      </c>
      <c r="B11" s="71" t="s">
        <v>224</v>
      </c>
      <c r="C11" s="74"/>
      <c r="D11" s="74"/>
      <c r="E11" s="74"/>
      <c r="F11" s="74"/>
      <c r="G11" s="75"/>
      <c r="H11" s="74">
        <v>14400000</v>
      </c>
      <c r="I11" s="76"/>
      <c r="J11" s="76"/>
      <c r="K11" s="76"/>
      <c r="L11" s="77">
        <f t="shared" ref="L11:L74" si="1">SUM(C11:K11)</f>
        <v>14400000</v>
      </c>
    </row>
    <row r="12" spans="1:12">
      <c r="A12" s="65">
        <v>113</v>
      </c>
      <c r="B12" s="66" t="s">
        <v>225</v>
      </c>
      <c r="C12" s="74">
        <v>356973492</v>
      </c>
      <c r="D12" s="74"/>
      <c r="E12" s="74">
        <v>187650812</v>
      </c>
      <c r="F12" s="74"/>
      <c r="G12" s="78">
        <v>4087587.9999999981</v>
      </c>
      <c r="H12" s="74"/>
      <c r="I12" s="76"/>
      <c r="J12" s="76"/>
      <c r="K12" s="76"/>
      <c r="L12" s="77">
        <f t="shared" si="1"/>
        <v>548711892</v>
      </c>
    </row>
    <row r="13" spans="1:12">
      <c r="A13" s="65">
        <v>121</v>
      </c>
      <c r="B13" s="66" t="s">
        <v>226</v>
      </c>
      <c r="C13" s="74">
        <v>41409279.599999994</v>
      </c>
      <c r="D13" s="74"/>
      <c r="E13" s="74"/>
      <c r="F13" s="74"/>
      <c r="G13" s="74"/>
      <c r="H13" s="74"/>
      <c r="I13" s="76"/>
      <c r="J13" s="76"/>
      <c r="K13" s="76"/>
      <c r="L13" s="77">
        <f t="shared" si="1"/>
        <v>41409279.599999994</v>
      </c>
    </row>
    <row r="14" spans="1:12">
      <c r="A14" s="65">
        <v>131</v>
      </c>
      <c r="B14" s="66" t="s">
        <v>227</v>
      </c>
      <c r="C14" s="74"/>
      <c r="D14" s="74"/>
      <c r="E14" s="74">
        <v>9709375</v>
      </c>
      <c r="F14" s="74">
        <v>15771852.730000213</v>
      </c>
      <c r="G14" s="74"/>
      <c r="H14" s="74">
        <v>10232897.269999787</v>
      </c>
      <c r="I14" s="74"/>
      <c r="J14" s="76"/>
      <c r="K14" s="76"/>
      <c r="L14" s="77">
        <f t="shared" si="1"/>
        <v>35714125</v>
      </c>
    </row>
    <row r="15" spans="1:12" ht="15">
      <c r="A15" s="65">
        <v>132</v>
      </c>
      <c r="B15" s="66" t="s">
        <v>228</v>
      </c>
      <c r="C15" s="74">
        <v>55195707.780000091</v>
      </c>
      <c r="D15" s="74"/>
      <c r="E15" s="74">
        <v>32594258</v>
      </c>
      <c r="F15" s="74">
        <v>6152369.2199999094</v>
      </c>
      <c r="G15" s="79"/>
      <c r="H15" s="74">
        <v>9000000</v>
      </c>
      <c r="I15" s="74"/>
      <c r="J15" s="76"/>
      <c r="K15" s="76"/>
      <c r="L15" s="77">
        <f t="shared" si="1"/>
        <v>102942335</v>
      </c>
    </row>
    <row r="16" spans="1:12">
      <c r="A16" s="65">
        <v>133</v>
      </c>
      <c r="B16" s="66" t="s">
        <v>229</v>
      </c>
      <c r="C16" s="74">
        <v>6490000</v>
      </c>
      <c r="D16" s="74"/>
      <c r="E16" s="74"/>
      <c r="F16" s="74">
        <v>10000</v>
      </c>
      <c r="G16" s="74"/>
      <c r="H16" s="74"/>
      <c r="I16" s="74"/>
      <c r="J16" s="76"/>
      <c r="K16" s="76"/>
      <c r="L16" s="77">
        <f t="shared" si="1"/>
        <v>6500000</v>
      </c>
    </row>
    <row r="17" spans="1:12">
      <c r="A17" s="65">
        <v>141</v>
      </c>
      <c r="B17" s="66" t="s">
        <v>230</v>
      </c>
      <c r="C17" s="74"/>
      <c r="D17" s="74"/>
      <c r="E17" s="74"/>
      <c r="F17" s="74">
        <v>13510854.170000002</v>
      </c>
      <c r="G17" s="74"/>
      <c r="H17" s="74">
        <v>19604825.829999998</v>
      </c>
      <c r="I17" s="74"/>
      <c r="J17" s="76"/>
      <c r="K17" s="76"/>
      <c r="L17" s="77">
        <f t="shared" si="1"/>
        <v>33115680</v>
      </c>
    </row>
    <row r="18" spans="1:12">
      <c r="A18" s="65">
        <v>142</v>
      </c>
      <c r="B18" s="66" t="s">
        <v>231</v>
      </c>
      <c r="C18" s="74"/>
      <c r="D18" s="74"/>
      <c r="E18" s="74">
        <v>4407146</v>
      </c>
      <c r="F18" s="74">
        <v>6868566.5700000003</v>
      </c>
      <c r="G18" s="74"/>
      <c r="H18" s="74">
        <v>2874213.4299999997</v>
      </c>
      <c r="I18" s="74"/>
      <c r="J18" s="76"/>
      <c r="K18" s="76"/>
      <c r="L18" s="77">
        <f t="shared" si="1"/>
        <v>14149926</v>
      </c>
    </row>
    <row r="19" spans="1:12">
      <c r="A19" s="67">
        <v>143</v>
      </c>
      <c r="B19" s="68" t="s">
        <v>232</v>
      </c>
      <c r="C19" s="80"/>
      <c r="D19" s="80"/>
      <c r="E19" s="80">
        <v>25708351</v>
      </c>
      <c r="F19" s="80">
        <v>39195451.799999997</v>
      </c>
      <c r="G19" s="74"/>
      <c r="H19" s="80">
        <v>1565232.200000003</v>
      </c>
      <c r="I19" s="80"/>
      <c r="J19" s="81"/>
      <c r="K19" s="81"/>
      <c r="L19" s="77">
        <f t="shared" si="1"/>
        <v>66469035</v>
      </c>
    </row>
    <row r="20" spans="1:12">
      <c r="A20" s="65">
        <v>144</v>
      </c>
      <c r="B20" s="66" t="s">
        <v>233</v>
      </c>
      <c r="C20" s="74">
        <v>3492745.7199997902</v>
      </c>
      <c r="D20" s="74"/>
      <c r="E20" s="74"/>
      <c r="F20" s="74">
        <v>4000000</v>
      </c>
      <c r="G20" s="74"/>
      <c r="H20" s="74">
        <v>6507254.2800002098</v>
      </c>
      <c r="I20" s="74"/>
      <c r="J20" s="76"/>
      <c r="K20" s="76"/>
      <c r="L20" s="77">
        <f t="shared" si="1"/>
        <v>14000000</v>
      </c>
    </row>
    <row r="21" spans="1:12">
      <c r="A21" s="65">
        <v>152</v>
      </c>
      <c r="B21" s="66" t="s">
        <v>187</v>
      </c>
      <c r="C21" s="74">
        <v>603254</v>
      </c>
      <c r="D21" s="74"/>
      <c r="E21" s="74"/>
      <c r="F21" s="74">
        <v>10646723.01</v>
      </c>
      <c r="G21" s="74"/>
      <c r="H21" s="74">
        <v>10750022.99</v>
      </c>
      <c r="I21" s="74"/>
      <c r="J21" s="76"/>
      <c r="K21" s="76"/>
      <c r="L21" s="77">
        <f t="shared" si="1"/>
        <v>22000000</v>
      </c>
    </row>
    <row r="22" spans="1:12">
      <c r="A22" s="65">
        <v>153</v>
      </c>
      <c r="B22" s="66" t="s">
        <v>234</v>
      </c>
      <c r="C22" s="74">
        <v>2163200</v>
      </c>
      <c r="D22" s="74"/>
      <c r="E22" s="74"/>
      <c r="F22" s="74"/>
      <c r="G22" s="74"/>
      <c r="H22" s="74"/>
      <c r="I22" s="74"/>
      <c r="J22" s="76"/>
      <c r="K22" s="76"/>
      <c r="L22" s="77">
        <f t="shared" si="1"/>
        <v>2163200</v>
      </c>
    </row>
    <row r="23" spans="1:12">
      <c r="A23" s="65">
        <v>154</v>
      </c>
      <c r="B23" s="66" t="s">
        <v>235</v>
      </c>
      <c r="C23" s="74">
        <v>96519002</v>
      </c>
      <c r="D23" s="74"/>
      <c r="E23" s="74">
        <v>22200647.600000001</v>
      </c>
      <c r="F23" s="74"/>
      <c r="G23" s="74"/>
      <c r="H23" s="74"/>
      <c r="I23" s="74"/>
      <c r="J23" s="76"/>
      <c r="K23" s="76"/>
      <c r="L23" s="77">
        <f t="shared" si="1"/>
        <v>118719649.59999999</v>
      </c>
    </row>
    <row r="24" spans="1:12">
      <c r="A24" s="65">
        <v>159</v>
      </c>
      <c r="B24" s="66" t="s">
        <v>236</v>
      </c>
      <c r="C24" s="74">
        <v>12270002</v>
      </c>
      <c r="D24" s="74"/>
      <c r="E24" s="74">
        <v>5668792</v>
      </c>
      <c r="F24" s="74"/>
      <c r="G24" s="74"/>
      <c r="H24" s="74"/>
      <c r="I24" s="74"/>
      <c r="J24" s="76"/>
      <c r="K24" s="76"/>
      <c r="L24" s="77">
        <f t="shared" si="1"/>
        <v>17938794</v>
      </c>
    </row>
    <row r="25" spans="1:12" ht="15.75">
      <c r="A25" s="63">
        <v>2000</v>
      </c>
      <c r="B25" s="64" t="s">
        <v>8</v>
      </c>
      <c r="C25" s="73">
        <f>SUM(C26:C63)</f>
        <v>0</v>
      </c>
      <c r="D25" s="73">
        <f t="shared" ref="D25:K25" si="2">SUM(D26:D63)</f>
        <v>0</v>
      </c>
      <c r="E25" s="73">
        <f t="shared" si="2"/>
        <v>3359709</v>
      </c>
      <c r="F25" s="73">
        <f t="shared" si="2"/>
        <v>108944904.81099865</v>
      </c>
      <c r="G25" s="73">
        <f t="shared" si="2"/>
        <v>2134.4</v>
      </c>
      <c r="H25" s="73">
        <f t="shared" si="2"/>
        <v>4095348.8980895728</v>
      </c>
      <c r="I25" s="73">
        <f t="shared" si="2"/>
        <v>0</v>
      </c>
      <c r="J25" s="73">
        <f t="shared" si="2"/>
        <v>0</v>
      </c>
      <c r="K25" s="73">
        <f t="shared" si="2"/>
        <v>0</v>
      </c>
      <c r="L25" s="73">
        <f t="shared" si="1"/>
        <v>116402097.10908823</v>
      </c>
    </row>
    <row r="26" spans="1:12">
      <c r="A26" s="65">
        <v>211</v>
      </c>
      <c r="B26" s="66" t="s">
        <v>237</v>
      </c>
      <c r="C26" s="77"/>
      <c r="D26" s="77"/>
      <c r="E26" s="77"/>
      <c r="F26" s="77">
        <v>1210190.2967999999</v>
      </c>
      <c r="G26" s="77"/>
      <c r="H26" s="77"/>
      <c r="I26" s="77"/>
      <c r="J26" s="77"/>
      <c r="K26" s="77"/>
      <c r="L26" s="77">
        <f t="shared" si="1"/>
        <v>1210190.2967999999</v>
      </c>
    </row>
    <row r="27" spans="1:12">
      <c r="A27" s="65">
        <v>212</v>
      </c>
      <c r="B27" s="66" t="s">
        <v>238</v>
      </c>
      <c r="C27" s="76"/>
      <c r="D27" s="76"/>
      <c r="E27" s="76"/>
      <c r="F27" s="77">
        <v>747341.71920000017</v>
      </c>
      <c r="G27" s="76"/>
      <c r="H27" s="76"/>
      <c r="I27" s="76"/>
      <c r="J27" s="76"/>
      <c r="K27" s="76"/>
      <c r="L27" s="76">
        <f t="shared" si="1"/>
        <v>747341.71920000017</v>
      </c>
    </row>
    <row r="28" spans="1:12">
      <c r="A28" s="65">
        <v>213</v>
      </c>
      <c r="B28" s="66" t="s">
        <v>239</v>
      </c>
      <c r="C28" s="76"/>
      <c r="D28" s="76"/>
      <c r="E28" s="76"/>
      <c r="F28" s="77">
        <v>3368.49</v>
      </c>
      <c r="G28" s="76"/>
      <c r="H28" s="76"/>
      <c r="I28" s="76"/>
      <c r="J28" s="76"/>
      <c r="K28" s="76"/>
      <c r="L28" s="76">
        <f t="shared" si="1"/>
        <v>3368.49</v>
      </c>
    </row>
    <row r="29" spans="1:12" ht="25.5">
      <c r="A29" s="65">
        <v>214</v>
      </c>
      <c r="B29" s="66" t="s">
        <v>240</v>
      </c>
      <c r="C29" s="76"/>
      <c r="D29" s="76"/>
      <c r="E29" s="76"/>
      <c r="F29" s="77">
        <v>40521.481200000002</v>
      </c>
      <c r="G29" s="76"/>
      <c r="H29" s="76"/>
      <c r="I29" s="76"/>
      <c r="J29" s="76"/>
      <c r="K29" s="76"/>
      <c r="L29" s="76">
        <f t="shared" si="1"/>
        <v>40521.481200000002</v>
      </c>
    </row>
    <row r="30" spans="1:12">
      <c r="A30" s="65">
        <v>215</v>
      </c>
      <c r="B30" s="66" t="s">
        <v>241</v>
      </c>
      <c r="C30" s="76"/>
      <c r="D30" s="76"/>
      <c r="E30" s="76"/>
      <c r="F30" s="77">
        <v>753889.77</v>
      </c>
      <c r="G30" s="76"/>
      <c r="H30" s="76"/>
      <c r="I30" s="76"/>
      <c r="J30" s="76"/>
      <c r="K30" s="76"/>
      <c r="L30" s="76">
        <f t="shared" si="1"/>
        <v>753889.77</v>
      </c>
    </row>
    <row r="31" spans="1:12">
      <c r="A31" s="65">
        <v>216</v>
      </c>
      <c r="B31" s="66" t="s">
        <v>242</v>
      </c>
      <c r="C31" s="76"/>
      <c r="D31" s="76"/>
      <c r="E31" s="76"/>
      <c r="F31" s="77">
        <v>2445158.5086000003</v>
      </c>
      <c r="G31" s="76"/>
      <c r="H31" s="76"/>
      <c r="I31" s="76"/>
      <c r="J31" s="76"/>
      <c r="K31" s="76"/>
      <c r="L31" s="76">
        <f t="shared" si="1"/>
        <v>2445158.5086000003</v>
      </c>
    </row>
    <row r="32" spans="1:12">
      <c r="A32" s="65">
        <v>217</v>
      </c>
      <c r="B32" s="66" t="s">
        <v>243</v>
      </c>
      <c r="C32" s="76"/>
      <c r="D32" s="76"/>
      <c r="E32" s="76"/>
      <c r="F32" s="77">
        <v>1788.03</v>
      </c>
      <c r="G32" s="76"/>
      <c r="H32" s="76"/>
      <c r="I32" s="76"/>
      <c r="J32" s="76"/>
      <c r="K32" s="76"/>
      <c r="L32" s="76">
        <f t="shared" si="1"/>
        <v>1788.03</v>
      </c>
    </row>
    <row r="33" spans="1:12">
      <c r="A33" s="65">
        <v>218</v>
      </c>
      <c r="B33" s="66" t="s">
        <v>244</v>
      </c>
      <c r="C33" s="76"/>
      <c r="D33" s="76"/>
      <c r="E33" s="76"/>
      <c r="F33" s="77">
        <v>15354.456</v>
      </c>
      <c r="G33" s="76"/>
      <c r="H33" s="76"/>
      <c r="I33" s="76"/>
      <c r="J33" s="76"/>
      <c r="K33" s="76"/>
      <c r="L33" s="76">
        <f t="shared" si="1"/>
        <v>15354.456</v>
      </c>
    </row>
    <row r="34" spans="1:12">
      <c r="A34" s="65">
        <v>221</v>
      </c>
      <c r="B34" s="66" t="s">
        <v>245</v>
      </c>
      <c r="C34" s="76"/>
      <c r="D34" s="76"/>
      <c r="E34" s="76"/>
      <c r="F34" s="77">
        <v>2284625.8950000005</v>
      </c>
      <c r="G34" s="76"/>
      <c r="H34" s="76"/>
      <c r="I34" s="76"/>
      <c r="J34" s="76"/>
      <c r="K34" s="76"/>
      <c r="L34" s="76">
        <f t="shared" si="1"/>
        <v>2284625.8950000005</v>
      </c>
    </row>
    <row r="35" spans="1:12">
      <c r="A35" s="65">
        <v>222</v>
      </c>
      <c r="B35" s="66" t="s">
        <v>246</v>
      </c>
      <c r="C35" s="76"/>
      <c r="D35" s="76"/>
      <c r="E35" s="76"/>
      <c r="F35" s="77">
        <v>66816</v>
      </c>
      <c r="G35" s="76"/>
      <c r="H35" s="76"/>
      <c r="I35" s="76"/>
      <c r="J35" s="76"/>
      <c r="K35" s="76"/>
      <c r="L35" s="76">
        <f t="shared" si="1"/>
        <v>66816</v>
      </c>
    </row>
    <row r="36" spans="1:12">
      <c r="A36" s="65">
        <v>223</v>
      </c>
      <c r="B36" s="66" t="s">
        <v>247</v>
      </c>
      <c r="C36" s="76"/>
      <c r="D36" s="76"/>
      <c r="E36" s="76"/>
      <c r="F36" s="77">
        <v>69056.830200000011</v>
      </c>
      <c r="G36" s="76"/>
      <c r="H36" s="76"/>
      <c r="I36" s="76"/>
      <c r="J36" s="76"/>
      <c r="K36" s="76"/>
      <c r="L36" s="76">
        <f t="shared" si="1"/>
        <v>69056.830200000011</v>
      </c>
    </row>
    <row r="37" spans="1:12">
      <c r="A37" s="65">
        <v>241</v>
      </c>
      <c r="B37" s="66" t="s">
        <v>248</v>
      </c>
      <c r="C37" s="76"/>
      <c r="D37" s="76"/>
      <c r="E37" s="76"/>
      <c r="F37" s="77">
        <v>1040068.0464000001</v>
      </c>
      <c r="G37" s="76"/>
      <c r="H37" s="76"/>
      <c r="I37" s="76"/>
      <c r="J37" s="76"/>
      <c r="K37" s="76"/>
      <c r="L37" s="76">
        <f t="shared" si="1"/>
        <v>1040068.0464000001</v>
      </c>
    </row>
    <row r="38" spans="1:12">
      <c r="A38" s="65">
        <v>242</v>
      </c>
      <c r="B38" s="66" t="s">
        <v>249</v>
      </c>
      <c r="C38" s="76"/>
      <c r="D38" s="76"/>
      <c r="E38" s="76"/>
      <c r="F38" s="77">
        <v>194208.30299999999</v>
      </c>
      <c r="G38" s="76"/>
      <c r="H38" s="76"/>
      <c r="I38" s="76"/>
      <c r="J38" s="76"/>
      <c r="K38" s="76"/>
      <c r="L38" s="76">
        <f t="shared" si="1"/>
        <v>194208.30299999999</v>
      </c>
    </row>
    <row r="39" spans="1:12">
      <c r="A39" s="65">
        <v>243</v>
      </c>
      <c r="B39" s="66" t="s">
        <v>250</v>
      </c>
      <c r="C39" s="76"/>
      <c r="D39" s="76"/>
      <c r="E39" s="76"/>
      <c r="F39" s="77">
        <v>177605.48879999999</v>
      </c>
      <c r="G39" s="76"/>
      <c r="H39" s="76"/>
      <c r="I39" s="76"/>
      <c r="J39" s="76"/>
      <c r="K39" s="76"/>
      <c r="L39" s="76">
        <f t="shared" si="1"/>
        <v>177605.48879999999</v>
      </c>
    </row>
    <row r="40" spans="1:12">
      <c r="A40" s="65">
        <v>244</v>
      </c>
      <c r="B40" s="66" t="s">
        <v>251</v>
      </c>
      <c r="C40" s="76"/>
      <c r="D40" s="76"/>
      <c r="E40" s="76"/>
      <c r="F40" s="77">
        <v>30000</v>
      </c>
      <c r="G40" s="76"/>
      <c r="H40" s="76"/>
      <c r="I40" s="76"/>
      <c r="J40" s="76"/>
      <c r="K40" s="76"/>
      <c r="L40" s="76">
        <f t="shared" si="1"/>
        <v>30000</v>
      </c>
    </row>
    <row r="41" spans="1:12">
      <c r="A41" s="65">
        <v>245</v>
      </c>
      <c r="B41" s="66" t="s">
        <v>252</v>
      </c>
      <c r="C41" s="76"/>
      <c r="D41" s="76"/>
      <c r="E41" s="76"/>
      <c r="F41" s="77">
        <v>10000</v>
      </c>
      <c r="G41" s="76"/>
      <c r="H41" s="76"/>
      <c r="I41" s="76"/>
      <c r="J41" s="76"/>
      <c r="K41" s="76"/>
      <c r="L41" s="76">
        <f t="shared" si="1"/>
        <v>10000</v>
      </c>
    </row>
    <row r="42" spans="1:12">
      <c r="A42" s="65">
        <v>246</v>
      </c>
      <c r="B42" s="66" t="s">
        <v>253</v>
      </c>
      <c r="C42" s="76"/>
      <c r="D42" s="76"/>
      <c r="E42" s="76"/>
      <c r="F42" s="77">
        <v>7000000</v>
      </c>
      <c r="G42" s="76"/>
      <c r="H42" s="76"/>
      <c r="I42" s="76"/>
      <c r="J42" s="76"/>
      <c r="K42" s="76"/>
      <c r="L42" s="76">
        <f t="shared" si="1"/>
        <v>7000000</v>
      </c>
    </row>
    <row r="43" spans="1:12">
      <c r="A43" s="65">
        <v>247</v>
      </c>
      <c r="B43" s="66" t="s">
        <v>254</v>
      </c>
      <c r="C43" s="76"/>
      <c r="D43" s="76"/>
      <c r="E43" s="76"/>
      <c r="F43" s="77">
        <v>568643.58660000004</v>
      </c>
      <c r="G43" s="76"/>
      <c r="H43" s="76"/>
      <c r="I43" s="76"/>
      <c r="J43" s="76"/>
      <c r="K43" s="76"/>
      <c r="L43" s="76">
        <f t="shared" si="1"/>
        <v>568643.58660000004</v>
      </c>
    </row>
    <row r="44" spans="1:12">
      <c r="A44" s="65">
        <v>248</v>
      </c>
      <c r="B44" s="66" t="s">
        <v>255</v>
      </c>
      <c r="C44" s="76"/>
      <c r="D44" s="76"/>
      <c r="E44" s="76"/>
      <c r="F44" s="77">
        <v>375604.17353999999</v>
      </c>
      <c r="G44" s="76">
        <v>2134.4</v>
      </c>
      <c r="H44" s="76"/>
      <c r="I44" s="76"/>
      <c r="J44" s="76"/>
      <c r="K44" s="76"/>
      <c r="L44" s="76">
        <f t="shared" si="1"/>
        <v>377738.57354000001</v>
      </c>
    </row>
    <row r="45" spans="1:12">
      <c r="A45" s="65">
        <v>249</v>
      </c>
      <c r="B45" s="66" t="s">
        <v>256</v>
      </c>
      <c r="C45" s="76"/>
      <c r="D45" s="76"/>
      <c r="E45" s="76"/>
      <c r="F45" s="77">
        <v>5159808.9624000005</v>
      </c>
      <c r="G45" s="76"/>
      <c r="H45" s="76"/>
      <c r="I45" s="76"/>
      <c r="J45" s="76"/>
      <c r="K45" s="76"/>
      <c r="L45" s="76">
        <f t="shared" si="1"/>
        <v>5159808.9624000005</v>
      </c>
    </row>
    <row r="46" spans="1:12">
      <c r="A46" s="65">
        <v>251</v>
      </c>
      <c r="B46" s="66" t="s">
        <v>257</v>
      </c>
      <c r="C46" s="76"/>
      <c r="D46" s="76"/>
      <c r="E46" s="76"/>
      <c r="F46" s="77">
        <v>49242</v>
      </c>
      <c r="G46" s="76"/>
      <c r="H46" s="76"/>
      <c r="I46" s="76"/>
      <c r="J46" s="76"/>
      <c r="K46" s="76"/>
      <c r="L46" s="76">
        <f t="shared" si="1"/>
        <v>49242</v>
      </c>
    </row>
    <row r="47" spans="1:12">
      <c r="A47" s="65">
        <v>252</v>
      </c>
      <c r="B47" s="66" t="s">
        <v>258</v>
      </c>
      <c r="C47" s="76"/>
      <c r="D47" s="76"/>
      <c r="E47" s="76"/>
      <c r="F47" s="77">
        <v>300519</v>
      </c>
      <c r="G47" s="76"/>
      <c r="H47" s="76"/>
      <c r="I47" s="76"/>
      <c r="J47" s="76"/>
      <c r="K47" s="76"/>
      <c r="L47" s="76">
        <f t="shared" si="1"/>
        <v>300519</v>
      </c>
    </row>
    <row r="48" spans="1:12">
      <c r="A48" s="65">
        <v>253</v>
      </c>
      <c r="B48" s="66" t="s">
        <v>259</v>
      </c>
      <c r="C48" s="76"/>
      <c r="D48" s="76"/>
      <c r="E48" s="76"/>
      <c r="F48" s="77">
        <v>3898747.4920000001</v>
      </c>
      <c r="G48" s="76"/>
      <c r="H48" s="76"/>
      <c r="I48" s="76"/>
      <c r="J48" s="76"/>
      <c r="K48" s="76"/>
      <c r="L48" s="76">
        <f t="shared" si="1"/>
        <v>3898747.4920000001</v>
      </c>
    </row>
    <row r="49" spans="1:12">
      <c r="A49" s="65">
        <v>254</v>
      </c>
      <c r="B49" s="66" t="s">
        <v>260</v>
      </c>
      <c r="C49" s="76"/>
      <c r="D49" s="76"/>
      <c r="E49" s="76"/>
      <c r="F49" s="77">
        <v>3451450.4735999997</v>
      </c>
      <c r="G49" s="76"/>
      <c r="H49" s="76"/>
      <c r="I49" s="76"/>
      <c r="J49" s="76"/>
      <c r="K49" s="76"/>
      <c r="L49" s="76">
        <f t="shared" si="1"/>
        <v>3451450.4735999997</v>
      </c>
    </row>
    <row r="50" spans="1:12">
      <c r="A50" s="65">
        <v>255</v>
      </c>
      <c r="B50" s="66" t="s">
        <v>261</v>
      </c>
      <c r="C50" s="76"/>
      <c r="D50" s="76"/>
      <c r="E50" s="76"/>
      <c r="F50" s="77">
        <v>50000</v>
      </c>
      <c r="G50" s="76"/>
      <c r="H50" s="76"/>
      <c r="I50" s="76"/>
      <c r="J50" s="76"/>
      <c r="K50" s="76"/>
      <c r="L50" s="76">
        <f t="shared" si="1"/>
        <v>50000</v>
      </c>
    </row>
    <row r="51" spans="1:12">
      <c r="A51" s="65">
        <v>256</v>
      </c>
      <c r="B51" s="66" t="s">
        <v>262</v>
      </c>
      <c r="C51" s="76"/>
      <c r="D51" s="76"/>
      <c r="E51" s="76"/>
      <c r="F51" s="77">
        <v>138861.28</v>
      </c>
      <c r="G51" s="76"/>
      <c r="H51" s="76"/>
      <c r="I51" s="76"/>
      <c r="J51" s="76"/>
      <c r="K51" s="76"/>
      <c r="L51" s="76">
        <f t="shared" si="1"/>
        <v>138861.28</v>
      </c>
    </row>
    <row r="52" spans="1:12">
      <c r="A52" s="65">
        <v>259</v>
      </c>
      <c r="B52" s="66" t="s">
        <v>263</v>
      </c>
      <c r="C52" s="76"/>
      <c r="D52" s="76"/>
      <c r="E52" s="76"/>
      <c r="F52" s="77">
        <v>314244</v>
      </c>
      <c r="G52" s="76"/>
      <c r="H52" s="76"/>
      <c r="I52" s="76"/>
      <c r="J52" s="76"/>
      <c r="K52" s="76"/>
      <c r="L52" s="76">
        <f t="shared" si="1"/>
        <v>314244</v>
      </c>
    </row>
    <row r="53" spans="1:12">
      <c r="A53" s="65">
        <v>261</v>
      </c>
      <c r="B53" s="66" t="s">
        <v>264</v>
      </c>
      <c r="C53" s="76"/>
      <c r="D53" s="76"/>
      <c r="E53" s="76">
        <v>3359709</v>
      </c>
      <c r="F53" s="77">
        <v>58084169.9802</v>
      </c>
      <c r="G53" s="76"/>
      <c r="H53" s="76">
        <v>4095348.8980895728</v>
      </c>
      <c r="I53" s="76"/>
      <c r="J53" s="76"/>
      <c r="K53" s="76"/>
      <c r="L53" s="76">
        <f t="shared" si="1"/>
        <v>65539227.878289573</v>
      </c>
    </row>
    <row r="54" spans="1:12">
      <c r="A54" s="65">
        <v>271</v>
      </c>
      <c r="B54" s="66" t="s">
        <v>265</v>
      </c>
      <c r="C54" s="76"/>
      <c r="D54" s="76"/>
      <c r="E54" s="76"/>
      <c r="F54" s="77">
        <v>6620008.1809386648</v>
      </c>
      <c r="G54" s="76"/>
      <c r="H54" s="76"/>
      <c r="I54" s="76"/>
      <c r="J54" s="76"/>
      <c r="K54" s="76"/>
      <c r="L54" s="76">
        <f t="shared" si="1"/>
        <v>6620008.1809386648</v>
      </c>
    </row>
    <row r="55" spans="1:12">
      <c r="A55" s="65">
        <v>272</v>
      </c>
      <c r="B55" s="66" t="s">
        <v>266</v>
      </c>
      <c r="C55" s="76"/>
      <c r="D55" s="76"/>
      <c r="E55" s="76"/>
      <c r="F55" s="77">
        <v>3293663.7359999986</v>
      </c>
      <c r="G55" s="76"/>
      <c r="H55" s="76"/>
      <c r="I55" s="76"/>
      <c r="J55" s="76"/>
      <c r="K55" s="76"/>
      <c r="L55" s="76">
        <f t="shared" si="1"/>
        <v>3293663.7359999986</v>
      </c>
    </row>
    <row r="56" spans="1:12">
      <c r="A56" s="65">
        <v>275</v>
      </c>
      <c r="B56" s="66" t="s">
        <v>267</v>
      </c>
      <c r="C56" s="76"/>
      <c r="D56" s="76"/>
      <c r="E56" s="76"/>
      <c r="F56" s="77">
        <v>15317.3796</v>
      </c>
      <c r="G56" s="76"/>
      <c r="H56" s="76"/>
      <c r="I56" s="76"/>
      <c r="J56" s="76"/>
      <c r="K56" s="76"/>
      <c r="L56" s="76">
        <f t="shared" si="1"/>
        <v>15317.3796</v>
      </c>
    </row>
    <row r="57" spans="1:12">
      <c r="A57" s="65">
        <v>291</v>
      </c>
      <c r="B57" s="66" t="s">
        <v>268</v>
      </c>
      <c r="C57" s="76"/>
      <c r="D57" s="76"/>
      <c r="E57" s="76"/>
      <c r="F57" s="77">
        <v>548436.51390000025</v>
      </c>
      <c r="G57" s="76"/>
      <c r="H57" s="76"/>
      <c r="I57" s="76"/>
      <c r="J57" s="76"/>
      <c r="K57" s="76"/>
      <c r="L57" s="76">
        <f t="shared" si="1"/>
        <v>548436.51390000025</v>
      </c>
    </row>
    <row r="58" spans="1:12">
      <c r="A58" s="65">
        <v>292</v>
      </c>
      <c r="B58" s="66" t="s">
        <v>269</v>
      </c>
      <c r="C58" s="76"/>
      <c r="D58" s="76"/>
      <c r="E58" s="76"/>
      <c r="F58" s="77">
        <v>92795.188620000001</v>
      </c>
      <c r="G58" s="76"/>
      <c r="H58" s="76"/>
      <c r="I58" s="76"/>
      <c r="J58" s="76"/>
      <c r="K58" s="76"/>
      <c r="L58" s="76">
        <f t="shared" si="1"/>
        <v>92795.188620000001</v>
      </c>
    </row>
    <row r="59" spans="1:12" ht="25.5">
      <c r="A59" s="65">
        <v>293</v>
      </c>
      <c r="B59" s="66" t="s">
        <v>270</v>
      </c>
      <c r="C59" s="76"/>
      <c r="D59" s="76"/>
      <c r="E59" s="76"/>
      <c r="F59" s="77">
        <v>8974.0500000000011</v>
      </c>
      <c r="G59" s="76"/>
      <c r="H59" s="76"/>
      <c r="I59" s="76"/>
      <c r="J59" s="76"/>
      <c r="K59" s="76"/>
      <c r="L59" s="76">
        <f t="shared" si="1"/>
        <v>8974.0500000000011</v>
      </c>
    </row>
    <row r="60" spans="1:12" ht="25.5">
      <c r="A60" s="65">
        <v>294</v>
      </c>
      <c r="B60" s="66" t="s">
        <v>271</v>
      </c>
      <c r="C60" s="76"/>
      <c r="D60" s="76"/>
      <c r="E60" s="76"/>
      <c r="F60" s="77">
        <v>104962.7892</v>
      </c>
      <c r="G60" s="76"/>
      <c r="H60" s="76"/>
      <c r="I60" s="76"/>
      <c r="J60" s="76"/>
      <c r="K60" s="76"/>
      <c r="L60" s="76">
        <f t="shared" si="1"/>
        <v>104962.7892</v>
      </c>
    </row>
    <row r="61" spans="1:12" ht="25.5">
      <c r="A61" s="65">
        <v>295</v>
      </c>
      <c r="B61" s="66" t="s">
        <v>272</v>
      </c>
      <c r="C61" s="76"/>
      <c r="D61" s="76"/>
      <c r="E61" s="76"/>
      <c r="F61" s="77">
        <v>22617.0942</v>
      </c>
      <c r="G61" s="76"/>
      <c r="H61" s="76"/>
      <c r="I61" s="76"/>
      <c r="J61" s="76"/>
      <c r="K61" s="76"/>
      <c r="L61" s="76">
        <f t="shared" si="1"/>
        <v>22617.0942</v>
      </c>
    </row>
    <row r="62" spans="1:12">
      <c r="A62" s="65">
        <v>296</v>
      </c>
      <c r="B62" s="66" t="s">
        <v>273</v>
      </c>
      <c r="C62" s="76"/>
      <c r="D62" s="76"/>
      <c r="E62" s="76"/>
      <c r="F62" s="77">
        <v>9500000</v>
      </c>
      <c r="G62" s="76"/>
      <c r="H62" s="76"/>
      <c r="I62" s="76"/>
      <c r="J62" s="76"/>
      <c r="K62" s="76"/>
      <c r="L62" s="76">
        <f t="shared" si="1"/>
        <v>9500000</v>
      </c>
    </row>
    <row r="63" spans="1:12">
      <c r="A63" s="69">
        <v>298</v>
      </c>
      <c r="B63" s="70" t="s">
        <v>274</v>
      </c>
      <c r="C63" s="82"/>
      <c r="D63" s="82"/>
      <c r="E63" s="82"/>
      <c r="F63" s="77">
        <v>256845.61500000005</v>
      </c>
      <c r="G63" s="82"/>
      <c r="H63" s="82"/>
      <c r="I63" s="82"/>
      <c r="J63" s="82"/>
      <c r="K63" s="82"/>
      <c r="L63" s="82">
        <f t="shared" si="1"/>
        <v>256845.61500000005</v>
      </c>
    </row>
    <row r="64" spans="1:12" ht="15.75">
      <c r="A64" s="63">
        <v>3000</v>
      </c>
      <c r="B64" s="64" t="s">
        <v>9</v>
      </c>
      <c r="C64" s="73">
        <f>SUM(C65:C113)</f>
        <v>0</v>
      </c>
      <c r="D64" s="73">
        <f t="shared" ref="D64:K64" si="3">SUM(D65:D113)</f>
        <v>1000</v>
      </c>
      <c r="E64" s="73">
        <f t="shared" si="3"/>
        <v>31097950.599999998</v>
      </c>
      <c r="F64" s="73">
        <f t="shared" si="3"/>
        <v>266292537.09612942</v>
      </c>
      <c r="G64" s="73">
        <f t="shared" si="3"/>
        <v>3859721.8514</v>
      </c>
      <c r="H64" s="73">
        <f t="shared" si="3"/>
        <v>3000000</v>
      </c>
      <c r="I64" s="73">
        <f t="shared" si="3"/>
        <v>1012.4247999999999</v>
      </c>
      <c r="J64" s="73">
        <f t="shared" si="3"/>
        <v>27431.030000000002</v>
      </c>
      <c r="K64" s="73">
        <f t="shared" si="3"/>
        <v>0</v>
      </c>
      <c r="L64" s="73">
        <f t="shared" si="1"/>
        <v>304279653.00232941</v>
      </c>
    </row>
    <row r="65" spans="1:12">
      <c r="A65" s="65">
        <v>311</v>
      </c>
      <c r="B65" s="66" t="s">
        <v>275</v>
      </c>
      <c r="C65" s="76"/>
      <c r="D65" s="76"/>
      <c r="E65" s="76">
        <v>31085950.599999998</v>
      </c>
      <c r="F65" s="76">
        <v>34018361.159999996</v>
      </c>
      <c r="G65" s="76"/>
      <c r="H65" s="76"/>
      <c r="I65" s="76"/>
      <c r="J65" s="76"/>
      <c r="K65" s="76"/>
      <c r="L65" s="76">
        <f t="shared" si="1"/>
        <v>65104311.75999999</v>
      </c>
    </row>
    <row r="66" spans="1:12">
      <c r="A66" s="65">
        <v>312</v>
      </c>
      <c r="B66" s="66" t="s">
        <v>276</v>
      </c>
      <c r="C66" s="76"/>
      <c r="D66" s="76"/>
      <c r="E66" s="76"/>
      <c r="F66" s="77">
        <v>20143.68</v>
      </c>
      <c r="G66" s="76"/>
      <c r="H66" s="76"/>
      <c r="I66" s="76"/>
      <c r="J66" s="76"/>
      <c r="K66" s="76"/>
      <c r="L66" s="76">
        <f t="shared" si="1"/>
        <v>20143.68</v>
      </c>
    </row>
    <row r="67" spans="1:12">
      <c r="A67" s="65">
        <v>313</v>
      </c>
      <c r="B67" s="66" t="s">
        <v>277</v>
      </c>
      <c r="C67" s="76"/>
      <c r="D67" s="76"/>
      <c r="E67" s="76"/>
      <c r="F67" s="77">
        <v>4598998.2149999999</v>
      </c>
      <c r="G67" s="76"/>
      <c r="H67" s="76"/>
      <c r="I67" s="76"/>
      <c r="J67" s="76"/>
      <c r="K67" s="76"/>
      <c r="L67" s="76">
        <f t="shared" si="1"/>
        <v>4598998.2149999999</v>
      </c>
    </row>
    <row r="68" spans="1:12">
      <c r="A68" s="65">
        <v>314</v>
      </c>
      <c r="B68" s="66" t="s">
        <v>278</v>
      </c>
      <c r="C68" s="76"/>
      <c r="D68" s="76"/>
      <c r="E68" s="76"/>
      <c r="F68" s="77">
        <v>1201167.0462000002</v>
      </c>
      <c r="G68" s="76"/>
      <c r="H68" s="76"/>
      <c r="I68" s="76"/>
      <c r="J68" s="76"/>
      <c r="K68" s="76"/>
      <c r="L68" s="76">
        <f t="shared" si="1"/>
        <v>1201167.0462000002</v>
      </c>
    </row>
    <row r="69" spans="1:12">
      <c r="A69" s="65">
        <v>315</v>
      </c>
      <c r="B69" s="66" t="s">
        <v>279</v>
      </c>
      <c r="C69" s="76"/>
      <c r="D69" s="76"/>
      <c r="E69" s="76"/>
      <c r="F69" s="77">
        <v>400</v>
      </c>
      <c r="G69" s="76"/>
      <c r="H69" s="76"/>
      <c r="I69" s="76"/>
      <c r="J69" s="76"/>
      <c r="K69" s="76"/>
      <c r="L69" s="76">
        <f t="shared" si="1"/>
        <v>400</v>
      </c>
    </row>
    <row r="70" spans="1:12" ht="25.5">
      <c r="A70" s="65">
        <v>317</v>
      </c>
      <c r="B70" s="66" t="s">
        <v>280</v>
      </c>
      <c r="C70" s="76"/>
      <c r="D70" s="76"/>
      <c r="E70" s="76"/>
      <c r="F70" s="77">
        <v>2019012.0296</v>
      </c>
      <c r="G70" s="76"/>
      <c r="H70" s="76"/>
      <c r="I70" s="76"/>
      <c r="J70" s="76"/>
      <c r="K70" s="76"/>
      <c r="L70" s="76">
        <f t="shared" si="1"/>
        <v>2019012.0296</v>
      </c>
    </row>
    <row r="71" spans="1:12">
      <c r="A71" s="65">
        <v>318</v>
      </c>
      <c r="B71" s="66" t="s">
        <v>281</v>
      </c>
      <c r="C71" s="76"/>
      <c r="D71" s="76"/>
      <c r="E71" s="76"/>
      <c r="F71" s="77">
        <v>10513.3752</v>
      </c>
      <c r="G71" s="76"/>
      <c r="H71" s="76"/>
      <c r="I71" s="76"/>
      <c r="J71" s="76"/>
      <c r="K71" s="76"/>
      <c r="L71" s="76">
        <f t="shared" si="1"/>
        <v>10513.3752</v>
      </c>
    </row>
    <row r="72" spans="1:12">
      <c r="A72" s="65">
        <v>322</v>
      </c>
      <c r="B72" s="66" t="s">
        <v>282</v>
      </c>
      <c r="C72" s="76"/>
      <c r="D72" s="76"/>
      <c r="E72" s="76"/>
      <c r="F72" s="77">
        <v>831025.43839999987</v>
      </c>
      <c r="G72" s="76"/>
      <c r="H72" s="76"/>
      <c r="I72" s="76"/>
      <c r="J72" s="76"/>
      <c r="K72" s="76"/>
      <c r="L72" s="76">
        <f t="shared" si="1"/>
        <v>831025.43839999987</v>
      </c>
    </row>
    <row r="73" spans="1:12" ht="25.5">
      <c r="A73" s="65">
        <v>323</v>
      </c>
      <c r="B73" s="66" t="s">
        <v>283</v>
      </c>
      <c r="C73" s="76"/>
      <c r="D73" s="76"/>
      <c r="E73" s="76"/>
      <c r="F73" s="77">
        <v>893221.92959999992</v>
      </c>
      <c r="G73" s="76"/>
      <c r="H73" s="76"/>
      <c r="I73" s="76"/>
      <c r="J73" s="76"/>
      <c r="K73" s="76"/>
      <c r="L73" s="76">
        <f t="shared" si="1"/>
        <v>893221.92959999992</v>
      </c>
    </row>
    <row r="74" spans="1:12">
      <c r="A74" s="65">
        <v>325</v>
      </c>
      <c r="B74" s="66" t="s">
        <v>284</v>
      </c>
      <c r="C74" s="76"/>
      <c r="D74" s="76"/>
      <c r="E74" s="76"/>
      <c r="F74" s="77">
        <v>4176</v>
      </c>
      <c r="G74" s="76"/>
      <c r="H74" s="76"/>
      <c r="I74" s="76"/>
      <c r="J74" s="76"/>
      <c r="K74" s="76"/>
      <c r="L74" s="76">
        <f t="shared" si="1"/>
        <v>4176</v>
      </c>
    </row>
    <row r="75" spans="1:12">
      <c r="A75" s="65">
        <v>326</v>
      </c>
      <c r="B75" s="66" t="s">
        <v>285</v>
      </c>
      <c r="C75" s="76"/>
      <c r="D75" s="76"/>
      <c r="E75" s="76"/>
      <c r="F75" s="77">
        <v>1000</v>
      </c>
      <c r="G75" s="76"/>
      <c r="H75" s="76"/>
      <c r="I75" s="76"/>
      <c r="J75" s="76"/>
      <c r="K75" s="76"/>
      <c r="L75" s="76">
        <f t="shared" ref="L75:L138" si="4">SUM(C75:K75)</f>
        <v>1000</v>
      </c>
    </row>
    <row r="76" spans="1:12">
      <c r="A76" s="65">
        <v>328</v>
      </c>
      <c r="B76" s="66" t="s">
        <v>286</v>
      </c>
      <c r="C76" s="76"/>
      <c r="D76" s="76"/>
      <c r="E76" s="76"/>
      <c r="F76" s="76">
        <v>22258516.800000001</v>
      </c>
      <c r="G76" s="76"/>
      <c r="H76" s="76"/>
      <c r="I76" s="76"/>
      <c r="J76" s="76"/>
      <c r="K76" s="76"/>
      <c r="L76" s="76">
        <f t="shared" si="4"/>
        <v>22258516.800000001</v>
      </c>
    </row>
    <row r="77" spans="1:12">
      <c r="A77" s="65">
        <v>329</v>
      </c>
      <c r="B77" s="66" t="s">
        <v>287</v>
      </c>
      <c r="C77" s="76"/>
      <c r="D77" s="76"/>
      <c r="E77" s="76"/>
      <c r="F77" s="77">
        <v>69600</v>
      </c>
      <c r="G77" s="76"/>
      <c r="H77" s="76"/>
      <c r="I77" s="76"/>
      <c r="J77" s="76"/>
      <c r="K77" s="76"/>
      <c r="L77" s="76">
        <f t="shared" si="4"/>
        <v>69600</v>
      </c>
    </row>
    <row r="78" spans="1:12">
      <c r="A78" s="65">
        <v>331</v>
      </c>
      <c r="B78" s="71" t="s">
        <v>288</v>
      </c>
      <c r="C78" s="76"/>
      <c r="D78" s="76"/>
      <c r="E78" s="76"/>
      <c r="F78" s="77">
        <v>4938047.3471999997</v>
      </c>
      <c r="G78" s="76"/>
      <c r="H78" s="76"/>
      <c r="I78" s="76"/>
      <c r="J78" s="76"/>
      <c r="K78" s="76"/>
      <c r="L78" s="76">
        <f t="shared" si="4"/>
        <v>4938047.3471999997</v>
      </c>
    </row>
    <row r="79" spans="1:12" ht="25.5">
      <c r="A79" s="65">
        <v>332</v>
      </c>
      <c r="B79" s="66" t="s">
        <v>289</v>
      </c>
      <c r="C79" s="76"/>
      <c r="D79" s="76"/>
      <c r="E79" s="76"/>
      <c r="F79" s="77">
        <v>281253.60000000003</v>
      </c>
      <c r="G79" s="76"/>
      <c r="H79" s="76"/>
      <c r="I79" s="76"/>
      <c r="J79" s="76"/>
      <c r="K79" s="76"/>
      <c r="L79" s="76">
        <f t="shared" si="4"/>
        <v>281253.60000000003</v>
      </c>
    </row>
    <row r="80" spans="1:12" ht="25.5">
      <c r="A80" s="65">
        <v>333</v>
      </c>
      <c r="B80" s="66" t="s">
        <v>290</v>
      </c>
      <c r="C80" s="76"/>
      <c r="D80" s="76"/>
      <c r="E80" s="76"/>
      <c r="F80" s="77">
        <v>6581329.0374000007</v>
      </c>
      <c r="G80" s="76">
        <v>1487499.9992</v>
      </c>
      <c r="H80" s="76"/>
      <c r="I80" s="76"/>
      <c r="J80" s="76"/>
      <c r="K80" s="76"/>
      <c r="L80" s="76">
        <f t="shared" si="4"/>
        <v>8068829.0366000012</v>
      </c>
    </row>
    <row r="81" spans="1:12">
      <c r="A81" s="65">
        <v>334</v>
      </c>
      <c r="B81" s="66" t="s">
        <v>291</v>
      </c>
      <c r="C81" s="76"/>
      <c r="D81" s="76"/>
      <c r="E81" s="76"/>
      <c r="F81" s="77">
        <v>87041.985000000001</v>
      </c>
      <c r="G81" s="76"/>
      <c r="H81" s="76"/>
      <c r="I81" s="76"/>
      <c r="J81" s="76"/>
      <c r="K81" s="76"/>
      <c r="L81" s="76">
        <f t="shared" si="4"/>
        <v>87041.985000000001</v>
      </c>
    </row>
    <row r="82" spans="1:12">
      <c r="A82" s="65">
        <v>335</v>
      </c>
      <c r="B82" s="66" t="s">
        <v>292</v>
      </c>
      <c r="C82" s="76"/>
      <c r="D82" s="76"/>
      <c r="E82" s="76"/>
      <c r="F82" s="77">
        <v>493500</v>
      </c>
      <c r="G82" s="76"/>
      <c r="H82" s="76"/>
      <c r="I82" s="76"/>
      <c r="J82" s="76"/>
      <c r="K82" s="76"/>
      <c r="L82" s="76">
        <f t="shared" si="4"/>
        <v>493500</v>
      </c>
    </row>
    <row r="83" spans="1:12">
      <c r="A83" s="65">
        <v>336</v>
      </c>
      <c r="B83" s="66" t="s">
        <v>293</v>
      </c>
      <c r="C83" s="76"/>
      <c r="D83" s="76"/>
      <c r="E83" s="76"/>
      <c r="F83" s="77">
        <v>4380088.0877999999</v>
      </c>
      <c r="G83" s="76">
        <v>20044.8</v>
      </c>
      <c r="H83" s="76"/>
      <c r="I83" s="76"/>
      <c r="J83" s="76"/>
      <c r="K83" s="76"/>
      <c r="L83" s="76">
        <f t="shared" si="4"/>
        <v>4400132.8877999997</v>
      </c>
    </row>
    <row r="84" spans="1:12">
      <c r="A84" s="65">
        <v>338</v>
      </c>
      <c r="B84" s="66" t="s">
        <v>294</v>
      </c>
      <c r="C84" s="76"/>
      <c r="D84" s="76"/>
      <c r="E84" s="76"/>
      <c r="F84" s="77">
        <v>9125.3333333333339</v>
      </c>
      <c r="G84" s="76"/>
      <c r="H84" s="76"/>
      <c r="I84" s="76"/>
      <c r="J84" s="76"/>
      <c r="K84" s="76"/>
      <c r="L84" s="76">
        <f t="shared" si="4"/>
        <v>9125.3333333333339</v>
      </c>
    </row>
    <row r="85" spans="1:12">
      <c r="A85" s="65">
        <v>339</v>
      </c>
      <c r="B85" s="66" t="s">
        <v>295</v>
      </c>
      <c r="C85" s="76"/>
      <c r="D85" s="76"/>
      <c r="E85" s="76"/>
      <c r="F85" s="77">
        <v>364050.0036</v>
      </c>
      <c r="G85" s="76"/>
      <c r="H85" s="76"/>
      <c r="I85" s="76"/>
      <c r="J85" s="76"/>
      <c r="K85" s="76"/>
      <c r="L85" s="76">
        <f t="shared" si="4"/>
        <v>364050.0036</v>
      </c>
    </row>
    <row r="86" spans="1:12">
      <c r="A86" s="65">
        <v>341</v>
      </c>
      <c r="B86" s="66" t="s">
        <v>296</v>
      </c>
      <c r="C86" s="76"/>
      <c r="D86" s="76">
        <v>1000</v>
      </c>
      <c r="E86" s="76">
        <v>12000</v>
      </c>
      <c r="F86" s="77">
        <v>1075398.4583399999</v>
      </c>
      <c r="G86" s="76">
        <v>757.33499999999981</v>
      </c>
      <c r="H86" s="76"/>
      <c r="I86" s="76">
        <v>1012.4247999999999</v>
      </c>
      <c r="J86" s="76">
        <v>27431.030000000002</v>
      </c>
      <c r="K86" s="76"/>
      <c r="L86" s="76">
        <f t="shared" si="4"/>
        <v>1117599.2481399998</v>
      </c>
    </row>
    <row r="87" spans="1:12">
      <c r="A87" s="65">
        <v>342</v>
      </c>
      <c r="B87" s="66" t="s">
        <v>297</v>
      </c>
      <c r="C87" s="76"/>
      <c r="D87" s="76"/>
      <c r="E87" s="76"/>
      <c r="F87" s="77">
        <v>515489.49000000005</v>
      </c>
      <c r="G87" s="76"/>
      <c r="H87" s="76"/>
      <c r="I87" s="76"/>
      <c r="J87" s="76"/>
      <c r="K87" s="76"/>
      <c r="L87" s="76">
        <f t="shared" si="4"/>
        <v>515489.49000000005</v>
      </c>
    </row>
    <row r="88" spans="1:12">
      <c r="A88" s="65">
        <v>343</v>
      </c>
      <c r="B88" s="66" t="s">
        <v>298</v>
      </c>
      <c r="C88" s="76"/>
      <c r="D88" s="76"/>
      <c r="E88" s="76"/>
      <c r="F88" s="77">
        <v>768556.44779999997</v>
      </c>
      <c r="G88" s="76"/>
      <c r="H88" s="76"/>
      <c r="I88" s="76"/>
      <c r="J88" s="76"/>
      <c r="K88" s="76"/>
      <c r="L88" s="76">
        <f t="shared" si="4"/>
        <v>768556.44779999997</v>
      </c>
    </row>
    <row r="89" spans="1:12">
      <c r="A89" s="65">
        <v>344</v>
      </c>
      <c r="B89" s="66" t="s">
        <v>299</v>
      </c>
      <c r="C89" s="76"/>
      <c r="D89" s="76"/>
      <c r="E89" s="76"/>
      <c r="F89" s="77">
        <v>375164.21100000001</v>
      </c>
      <c r="G89" s="76"/>
      <c r="H89" s="76"/>
      <c r="I89" s="76"/>
      <c r="J89" s="76"/>
      <c r="K89" s="76"/>
      <c r="L89" s="76">
        <f t="shared" si="4"/>
        <v>375164.21100000001</v>
      </c>
    </row>
    <row r="90" spans="1:12">
      <c r="A90" s="65">
        <v>345</v>
      </c>
      <c r="B90" s="66" t="s">
        <v>300</v>
      </c>
      <c r="C90" s="76"/>
      <c r="D90" s="76"/>
      <c r="E90" s="76"/>
      <c r="F90" s="77">
        <v>4500000</v>
      </c>
      <c r="G90" s="76"/>
      <c r="H90" s="76"/>
      <c r="I90" s="76"/>
      <c r="J90" s="76"/>
      <c r="K90" s="76"/>
      <c r="L90" s="76">
        <f t="shared" si="4"/>
        <v>4500000</v>
      </c>
    </row>
    <row r="91" spans="1:12">
      <c r="A91" s="65">
        <v>347</v>
      </c>
      <c r="B91" s="66" t="s">
        <v>301</v>
      </c>
      <c r="C91" s="76"/>
      <c r="D91" s="76"/>
      <c r="E91" s="76"/>
      <c r="F91" s="77">
        <v>371094.13333333336</v>
      </c>
      <c r="G91" s="76"/>
      <c r="H91" s="76"/>
      <c r="I91" s="76"/>
      <c r="J91" s="76"/>
      <c r="K91" s="76"/>
      <c r="L91" s="76">
        <f t="shared" si="4"/>
        <v>371094.13333333336</v>
      </c>
    </row>
    <row r="92" spans="1:12">
      <c r="A92" s="65">
        <v>351</v>
      </c>
      <c r="B92" s="66" t="s">
        <v>302</v>
      </c>
      <c r="C92" s="76"/>
      <c r="D92" s="76"/>
      <c r="E92" s="76"/>
      <c r="F92" s="77">
        <v>5048950.7921999991</v>
      </c>
      <c r="G92" s="76"/>
      <c r="H92" s="76"/>
      <c r="I92" s="76"/>
      <c r="J92" s="76"/>
      <c r="K92" s="76"/>
      <c r="L92" s="76">
        <f t="shared" si="4"/>
        <v>5048950.7921999991</v>
      </c>
    </row>
    <row r="93" spans="1:12" ht="25.5">
      <c r="A93" s="65">
        <v>352</v>
      </c>
      <c r="B93" s="66" t="s">
        <v>303</v>
      </c>
      <c r="C93" s="76"/>
      <c r="D93" s="76"/>
      <c r="E93" s="76"/>
      <c r="F93" s="77">
        <v>124777.85519999999</v>
      </c>
      <c r="G93" s="76"/>
      <c r="H93" s="76"/>
      <c r="I93" s="76"/>
      <c r="J93" s="76"/>
      <c r="K93" s="76"/>
      <c r="L93" s="76">
        <f t="shared" si="4"/>
        <v>124777.85519999999</v>
      </c>
    </row>
    <row r="94" spans="1:12" ht="25.5">
      <c r="A94" s="65">
        <v>353</v>
      </c>
      <c r="B94" s="66" t="s">
        <v>304</v>
      </c>
      <c r="C94" s="76"/>
      <c r="D94" s="76"/>
      <c r="E94" s="76"/>
      <c r="F94" s="77">
        <v>55479.626666666671</v>
      </c>
      <c r="G94" s="76"/>
      <c r="H94" s="76"/>
      <c r="I94" s="76"/>
      <c r="J94" s="76"/>
      <c r="K94" s="76"/>
      <c r="L94" s="76">
        <f t="shared" si="4"/>
        <v>55479.626666666671</v>
      </c>
    </row>
    <row r="95" spans="1:12" ht="25.5">
      <c r="A95" s="65">
        <v>354</v>
      </c>
      <c r="B95" s="66" t="s">
        <v>305</v>
      </c>
      <c r="C95" s="76"/>
      <c r="D95" s="76"/>
      <c r="E95" s="76"/>
      <c r="F95" s="77">
        <v>58773.333333333328</v>
      </c>
      <c r="G95" s="76"/>
      <c r="H95" s="76"/>
      <c r="I95" s="76"/>
      <c r="J95" s="76"/>
      <c r="K95" s="76"/>
      <c r="L95" s="76">
        <f t="shared" si="4"/>
        <v>58773.333333333328</v>
      </c>
    </row>
    <row r="96" spans="1:12">
      <c r="A96" s="65">
        <v>355</v>
      </c>
      <c r="B96" s="66" t="s">
        <v>306</v>
      </c>
      <c r="C96" s="76"/>
      <c r="D96" s="76"/>
      <c r="E96" s="76"/>
      <c r="F96" s="77">
        <v>20000000</v>
      </c>
      <c r="G96" s="76"/>
      <c r="H96" s="76"/>
      <c r="I96" s="76"/>
      <c r="J96" s="76"/>
      <c r="K96" s="76"/>
      <c r="L96" s="76">
        <f t="shared" si="4"/>
        <v>20000000</v>
      </c>
    </row>
    <row r="97" spans="1:12" ht="25.5">
      <c r="A97" s="65">
        <v>357</v>
      </c>
      <c r="B97" s="66" t="s">
        <v>307</v>
      </c>
      <c r="C97" s="76"/>
      <c r="D97" s="76"/>
      <c r="E97" s="76"/>
      <c r="F97" s="77">
        <v>1102547.8991999999</v>
      </c>
      <c r="G97" s="76"/>
      <c r="H97" s="76"/>
      <c r="I97" s="76"/>
      <c r="J97" s="76"/>
      <c r="K97" s="76"/>
      <c r="L97" s="76">
        <f t="shared" si="4"/>
        <v>1102547.8991999999</v>
      </c>
    </row>
    <row r="98" spans="1:12">
      <c r="A98" s="65">
        <v>358</v>
      </c>
      <c r="B98" s="66" t="s">
        <v>308</v>
      </c>
      <c r="C98" s="76"/>
      <c r="D98" s="76"/>
      <c r="E98" s="76"/>
      <c r="F98" s="77">
        <v>76544102.551789388</v>
      </c>
      <c r="G98" s="76"/>
      <c r="H98" s="76">
        <v>3000000</v>
      </c>
      <c r="I98" s="76"/>
      <c r="J98" s="76"/>
      <c r="K98" s="76"/>
      <c r="L98" s="76">
        <f t="shared" si="4"/>
        <v>79544102.551789388</v>
      </c>
    </row>
    <row r="99" spans="1:12">
      <c r="A99" s="65">
        <v>359</v>
      </c>
      <c r="B99" s="66" t="s">
        <v>309</v>
      </c>
      <c r="C99" s="76"/>
      <c r="D99" s="76"/>
      <c r="E99" s="76"/>
      <c r="F99" s="77">
        <v>70373.333333333328</v>
      </c>
      <c r="G99" s="76"/>
      <c r="H99" s="76"/>
      <c r="I99" s="76"/>
      <c r="J99" s="76"/>
      <c r="K99" s="76"/>
      <c r="L99" s="76">
        <f t="shared" si="4"/>
        <v>70373.333333333328</v>
      </c>
    </row>
    <row r="100" spans="1:12" ht="25.5">
      <c r="A100" s="65">
        <v>361</v>
      </c>
      <c r="B100" s="66" t="s">
        <v>310</v>
      </c>
      <c r="C100" s="76"/>
      <c r="D100" s="76"/>
      <c r="E100" s="76"/>
      <c r="F100" s="77">
        <v>7000000</v>
      </c>
      <c r="G100" s="76">
        <v>74999.997199999998</v>
      </c>
      <c r="H100" s="76"/>
      <c r="I100" s="76"/>
      <c r="J100" s="76"/>
      <c r="K100" s="76"/>
      <c r="L100" s="76">
        <f t="shared" si="4"/>
        <v>7074999.9972000001</v>
      </c>
    </row>
    <row r="101" spans="1:12" ht="25.5">
      <c r="A101" s="65">
        <v>363</v>
      </c>
      <c r="B101" s="66" t="s">
        <v>311</v>
      </c>
      <c r="C101" s="76"/>
      <c r="D101" s="76"/>
      <c r="E101" s="76"/>
      <c r="F101" s="77">
        <v>1100000</v>
      </c>
      <c r="G101" s="76"/>
      <c r="H101" s="76"/>
      <c r="I101" s="76"/>
      <c r="J101" s="76"/>
      <c r="K101" s="76"/>
      <c r="L101" s="76">
        <f t="shared" si="4"/>
        <v>1100000</v>
      </c>
    </row>
    <row r="102" spans="1:12" ht="25.5">
      <c r="A102" s="65">
        <v>366</v>
      </c>
      <c r="B102" s="66" t="s">
        <v>312</v>
      </c>
      <c r="C102" s="76"/>
      <c r="D102" s="76"/>
      <c r="E102" s="76"/>
      <c r="F102" s="77">
        <v>700000</v>
      </c>
      <c r="G102" s="76"/>
      <c r="H102" s="76"/>
      <c r="I102" s="76"/>
      <c r="J102" s="76"/>
      <c r="K102" s="76"/>
      <c r="L102" s="76">
        <f t="shared" si="4"/>
        <v>700000</v>
      </c>
    </row>
    <row r="103" spans="1:12">
      <c r="A103" s="65">
        <v>369</v>
      </c>
      <c r="B103" s="66" t="s">
        <v>313</v>
      </c>
      <c r="C103" s="76"/>
      <c r="D103" s="76"/>
      <c r="E103" s="76"/>
      <c r="F103" s="77">
        <v>200000</v>
      </c>
      <c r="G103" s="76"/>
      <c r="H103" s="76"/>
      <c r="I103" s="76"/>
      <c r="J103" s="76"/>
      <c r="K103" s="76"/>
      <c r="L103" s="76">
        <f t="shared" si="4"/>
        <v>200000</v>
      </c>
    </row>
    <row r="104" spans="1:12">
      <c r="A104" s="65">
        <v>371</v>
      </c>
      <c r="B104" s="66" t="s">
        <v>314</v>
      </c>
      <c r="C104" s="76"/>
      <c r="D104" s="76"/>
      <c r="E104" s="76"/>
      <c r="F104" s="77">
        <v>37043.985000000001</v>
      </c>
      <c r="G104" s="76"/>
      <c r="H104" s="76"/>
      <c r="I104" s="76"/>
      <c r="J104" s="76"/>
      <c r="K104" s="76"/>
      <c r="L104" s="76">
        <f t="shared" si="4"/>
        <v>37043.985000000001</v>
      </c>
    </row>
    <row r="105" spans="1:12">
      <c r="A105" s="65">
        <v>372</v>
      </c>
      <c r="B105" s="66" t="s">
        <v>315</v>
      </c>
      <c r="C105" s="76"/>
      <c r="D105" s="76"/>
      <c r="E105" s="76"/>
      <c r="F105" s="77">
        <v>83162.7</v>
      </c>
      <c r="G105" s="76">
        <v>1417.99</v>
      </c>
      <c r="H105" s="76"/>
      <c r="I105" s="76"/>
      <c r="J105" s="76"/>
      <c r="K105" s="76"/>
      <c r="L105" s="76">
        <f t="shared" si="4"/>
        <v>84580.69</v>
      </c>
    </row>
    <row r="106" spans="1:12">
      <c r="A106" s="65">
        <v>375</v>
      </c>
      <c r="B106" s="66" t="s">
        <v>316</v>
      </c>
      <c r="C106" s="76"/>
      <c r="D106" s="76"/>
      <c r="E106" s="76"/>
      <c r="F106" s="77">
        <v>94732.65</v>
      </c>
      <c r="G106" s="76">
        <v>2081.5100000000002</v>
      </c>
      <c r="H106" s="76"/>
      <c r="I106" s="76"/>
      <c r="J106" s="76"/>
      <c r="K106" s="76"/>
      <c r="L106" s="76">
        <f t="shared" si="4"/>
        <v>96814.159999999989</v>
      </c>
    </row>
    <row r="107" spans="1:12">
      <c r="A107" s="65">
        <v>378</v>
      </c>
      <c r="B107" s="66" t="s">
        <v>317</v>
      </c>
      <c r="C107" s="76"/>
      <c r="D107" s="76"/>
      <c r="E107" s="76"/>
      <c r="F107" s="77">
        <v>14002.493399999999</v>
      </c>
      <c r="G107" s="76"/>
      <c r="H107" s="76"/>
      <c r="I107" s="76"/>
      <c r="J107" s="76"/>
      <c r="K107" s="76"/>
      <c r="L107" s="76">
        <f t="shared" si="4"/>
        <v>14002.493399999999</v>
      </c>
    </row>
    <row r="108" spans="1:12">
      <c r="A108" s="65">
        <v>381</v>
      </c>
      <c r="B108" s="66" t="s">
        <v>318</v>
      </c>
      <c r="C108" s="76"/>
      <c r="D108" s="76"/>
      <c r="E108" s="76"/>
      <c r="F108" s="77">
        <v>588120</v>
      </c>
      <c r="G108" s="76"/>
      <c r="H108" s="76"/>
      <c r="I108" s="76"/>
      <c r="J108" s="76"/>
      <c r="K108" s="76"/>
      <c r="L108" s="76">
        <f t="shared" si="4"/>
        <v>588120</v>
      </c>
    </row>
    <row r="109" spans="1:12">
      <c r="A109" s="65">
        <v>382</v>
      </c>
      <c r="B109" s="66" t="s">
        <v>319</v>
      </c>
      <c r="C109" s="76"/>
      <c r="D109" s="76"/>
      <c r="E109" s="76"/>
      <c r="F109" s="77">
        <v>2853483.9792000004</v>
      </c>
      <c r="G109" s="76"/>
      <c r="H109" s="76"/>
      <c r="I109" s="76"/>
      <c r="J109" s="76"/>
      <c r="K109" s="76"/>
      <c r="L109" s="76">
        <f t="shared" si="4"/>
        <v>2853483.9792000004</v>
      </c>
    </row>
    <row r="110" spans="1:12">
      <c r="A110" s="65">
        <v>392</v>
      </c>
      <c r="B110" s="66" t="s">
        <v>320</v>
      </c>
      <c r="C110" s="76"/>
      <c r="D110" s="76"/>
      <c r="E110" s="76"/>
      <c r="F110" s="77">
        <v>50059547.459999993</v>
      </c>
      <c r="G110" s="76"/>
      <c r="H110" s="76"/>
      <c r="I110" s="76"/>
      <c r="J110" s="76"/>
      <c r="K110" s="76"/>
      <c r="L110" s="76">
        <f t="shared" si="4"/>
        <v>50059547.459999993</v>
      </c>
    </row>
    <row r="111" spans="1:12">
      <c r="A111" s="65">
        <v>394</v>
      </c>
      <c r="B111" s="66" t="s">
        <v>321</v>
      </c>
      <c r="C111" s="76"/>
      <c r="D111" s="76"/>
      <c r="E111" s="76"/>
      <c r="F111" s="77">
        <v>833409.55499999993</v>
      </c>
      <c r="G111" s="76"/>
      <c r="H111" s="76"/>
      <c r="I111" s="76"/>
      <c r="J111" s="76"/>
      <c r="K111" s="76"/>
      <c r="L111" s="76">
        <f t="shared" si="4"/>
        <v>833409.55499999993</v>
      </c>
    </row>
    <row r="112" spans="1:12">
      <c r="A112" s="65">
        <v>395</v>
      </c>
      <c r="B112" s="66" t="s">
        <v>322</v>
      </c>
      <c r="C112" s="76"/>
      <c r="D112" s="76"/>
      <c r="E112" s="76"/>
      <c r="F112" s="77">
        <v>1858018.5</v>
      </c>
      <c r="G112" s="76"/>
      <c r="H112" s="76"/>
      <c r="I112" s="76"/>
      <c r="J112" s="76"/>
      <c r="K112" s="76"/>
      <c r="L112" s="76">
        <f t="shared" si="4"/>
        <v>1858018.5</v>
      </c>
    </row>
    <row r="113" spans="1:12">
      <c r="A113" s="65">
        <v>399</v>
      </c>
      <c r="B113" s="66" t="s">
        <v>323</v>
      </c>
      <c r="C113" s="76"/>
      <c r="D113" s="76"/>
      <c r="E113" s="76"/>
      <c r="F113" s="77">
        <v>7199736.5729999999</v>
      </c>
      <c r="G113" s="76">
        <v>2272920.2199999997</v>
      </c>
      <c r="H113" s="76"/>
      <c r="I113" s="76"/>
      <c r="J113" s="76"/>
      <c r="K113" s="76"/>
      <c r="L113" s="76">
        <f t="shared" si="4"/>
        <v>9472656.7929999996</v>
      </c>
    </row>
    <row r="114" spans="1:12" ht="31.5">
      <c r="A114" s="63">
        <v>4000</v>
      </c>
      <c r="B114" s="64" t="s">
        <v>27</v>
      </c>
      <c r="C114" s="73">
        <f>SUM(C115:C120)</f>
        <v>0</v>
      </c>
      <c r="D114" s="73">
        <f t="shared" ref="D114:K114" si="5">SUM(D115:D120)</f>
        <v>0</v>
      </c>
      <c r="E114" s="73">
        <f t="shared" si="5"/>
        <v>0</v>
      </c>
      <c r="F114" s="73">
        <f t="shared" si="5"/>
        <v>151401323.42099202</v>
      </c>
      <c r="G114" s="73">
        <f t="shared" si="5"/>
        <v>224999.84996399999</v>
      </c>
      <c r="H114" s="73">
        <f t="shared" si="5"/>
        <v>0</v>
      </c>
      <c r="I114" s="73">
        <f t="shared" si="5"/>
        <v>0</v>
      </c>
      <c r="J114" s="73">
        <f t="shared" si="5"/>
        <v>0</v>
      </c>
      <c r="K114" s="73">
        <f t="shared" si="5"/>
        <v>0</v>
      </c>
      <c r="L114" s="73">
        <f t="shared" si="4"/>
        <v>151626323.27095601</v>
      </c>
    </row>
    <row r="115" spans="1:12" ht="25.5">
      <c r="A115" s="65">
        <v>415</v>
      </c>
      <c r="B115" s="66" t="s">
        <v>324</v>
      </c>
      <c r="C115" s="76"/>
      <c r="D115" s="76"/>
      <c r="E115" s="76"/>
      <c r="F115" s="83">
        <v>48474080</v>
      </c>
      <c r="G115" s="76"/>
      <c r="H115" s="76"/>
      <c r="I115" s="76"/>
      <c r="J115" s="76"/>
      <c r="K115" s="76"/>
      <c r="L115" s="76">
        <f t="shared" si="4"/>
        <v>48474080</v>
      </c>
    </row>
    <row r="116" spans="1:12">
      <c r="A116" s="65">
        <v>441</v>
      </c>
      <c r="B116" s="66" t="s">
        <v>325</v>
      </c>
      <c r="C116" s="76"/>
      <c r="D116" s="76"/>
      <c r="E116" s="76"/>
      <c r="F116" s="83">
        <v>79660000</v>
      </c>
      <c r="G116" s="76">
        <v>224999.84996399999</v>
      </c>
      <c r="H116" s="76"/>
      <c r="I116" s="76"/>
      <c r="J116" s="76"/>
      <c r="K116" s="76"/>
      <c r="L116" s="76">
        <f t="shared" si="4"/>
        <v>79884999.849963993</v>
      </c>
    </row>
    <row r="117" spans="1:12">
      <c r="A117" s="65">
        <v>443</v>
      </c>
      <c r="B117" s="66" t="s">
        <v>326</v>
      </c>
      <c r="C117" s="76"/>
      <c r="D117" s="76"/>
      <c r="E117" s="76"/>
      <c r="F117" s="77">
        <v>456645.6</v>
      </c>
      <c r="G117" s="76"/>
      <c r="H117" s="76"/>
      <c r="I117" s="76"/>
      <c r="J117" s="76"/>
      <c r="K117" s="76"/>
      <c r="L117" s="76">
        <f t="shared" si="4"/>
        <v>456645.6</v>
      </c>
    </row>
    <row r="118" spans="1:12">
      <c r="A118" s="65">
        <v>445</v>
      </c>
      <c r="B118" s="66" t="s">
        <v>327</v>
      </c>
      <c r="C118" s="76"/>
      <c r="D118" s="76"/>
      <c r="E118" s="76"/>
      <c r="F118" s="77">
        <v>509999.98879999999</v>
      </c>
      <c r="G118" s="76"/>
      <c r="H118" s="76"/>
      <c r="I118" s="76"/>
      <c r="J118" s="76"/>
      <c r="K118" s="76"/>
      <c r="L118" s="76">
        <f t="shared" si="4"/>
        <v>509999.98879999999</v>
      </c>
    </row>
    <row r="119" spans="1:12">
      <c r="A119" s="65">
        <v>448</v>
      </c>
      <c r="B119" s="66" t="s">
        <v>328</v>
      </c>
      <c r="C119" s="76"/>
      <c r="D119" s="76"/>
      <c r="E119" s="76"/>
      <c r="F119" s="77">
        <v>750000</v>
      </c>
      <c r="G119" s="76"/>
      <c r="H119" s="76"/>
      <c r="I119" s="76"/>
      <c r="J119" s="76"/>
      <c r="K119" s="76"/>
      <c r="L119" s="76">
        <f t="shared" si="4"/>
        <v>750000</v>
      </c>
    </row>
    <row r="120" spans="1:12">
      <c r="A120" s="65">
        <v>451</v>
      </c>
      <c r="B120" s="66" t="s">
        <v>329</v>
      </c>
      <c r="C120" s="76"/>
      <c r="D120" s="76"/>
      <c r="E120" s="76"/>
      <c r="F120" s="76">
        <v>21550597.832192004</v>
      </c>
      <c r="G120" s="76"/>
      <c r="H120" s="76"/>
      <c r="I120" s="76"/>
      <c r="J120" s="76"/>
      <c r="K120" s="76"/>
      <c r="L120" s="76">
        <f t="shared" si="4"/>
        <v>21550597.832192004</v>
      </c>
    </row>
    <row r="121" spans="1:12" ht="15.75">
      <c r="A121" s="63">
        <v>5000</v>
      </c>
      <c r="B121" s="64" t="s">
        <v>28</v>
      </c>
      <c r="C121" s="73">
        <f>SUM(C122:C138)</f>
        <v>0</v>
      </c>
      <c r="D121" s="73">
        <f t="shared" ref="D121:K121" si="6">SUM(D122:D138)</f>
        <v>0</v>
      </c>
      <c r="E121" s="73">
        <f t="shared" si="6"/>
        <v>0</v>
      </c>
      <c r="F121" s="73">
        <f t="shared" si="6"/>
        <v>17909708.641759999</v>
      </c>
      <c r="G121" s="73">
        <f t="shared" si="6"/>
        <v>110594.4</v>
      </c>
      <c r="H121" s="73">
        <f t="shared" si="6"/>
        <v>0</v>
      </c>
      <c r="I121" s="73">
        <f t="shared" si="6"/>
        <v>0</v>
      </c>
      <c r="J121" s="73">
        <f t="shared" si="6"/>
        <v>0</v>
      </c>
      <c r="K121" s="73">
        <f t="shared" si="6"/>
        <v>0</v>
      </c>
      <c r="L121" s="73">
        <f t="shared" si="4"/>
        <v>18020303.041759998</v>
      </c>
    </row>
    <row r="122" spans="1:12">
      <c r="A122" s="65">
        <v>511</v>
      </c>
      <c r="B122" s="66" t="s">
        <v>330</v>
      </c>
      <c r="C122" s="76"/>
      <c r="D122" s="76"/>
      <c r="E122" s="76"/>
      <c r="F122" s="77">
        <v>935425.13076000009</v>
      </c>
      <c r="G122" s="76">
        <v>36018</v>
      </c>
      <c r="H122" s="76"/>
      <c r="I122" s="76"/>
      <c r="J122" s="76"/>
      <c r="K122" s="76"/>
      <c r="L122" s="76">
        <f t="shared" si="4"/>
        <v>971443.13076000009</v>
      </c>
    </row>
    <row r="123" spans="1:12">
      <c r="A123" s="65">
        <v>512</v>
      </c>
      <c r="B123" s="66" t="s">
        <v>331</v>
      </c>
      <c r="C123" s="76"/>
      <c r="D123" s="76"/>
      <c r="E123" s="76"/>
      <c r="F123" s="77">
        <v>100175.9952</v>
      </c>
      <c r="G123" s="76">
        <v>6136.4</v>
      </c>
      <c r="H123" s="76"/>
      <c r="I123" s="76"/>
      <c r="J123" s="76"/>
      <c r="K123" s="76"/>
      <c r="L123" s="76">
        <f t="shared" si="4"/>
        <v>106312.3952</v>
      </c>
    </row>
    <row r="124" spans="1:12">
      <c r="A124" s="65">
        <v>515</v>
      </c>
      <c r="B124" s="66" t="s">
        <v>332</v>
      </c>
      <c r="C124" s="76"/>
      <c r="D124" s="76"/>
      <c r="E124" s="76"/>
      <c r="F124" s="77">
        <v>3799826.0892000003</v>
      </c>
      <c r="G124" s="76">
        <v>68440</v>
      </c>
      <c r="H124" s="76"/>
      <c r="I124" s="76"/>
      <c r="J124" s="76"/>
      <c r="K124" s="76"/>
      <c r="L124" s="76">
        <f t="shared" si="4"/>
        <v>3868266.0892000003</v>
      </c>
    </row>
    <row r="125" spans="1:12">
      <c r="A125" s="65">
        <v>519</v>
      </c>
      <c r="B125" s="66" t="s">
        <v>333</v>
      </c>
      <c r="C125" s="76"/>
      <c r="D125" s="76"/>
      <c r="E125" s="76"/>
      <c r="F125" s="77">
        <v>109266</v>
      </c>
      <c r="G125" s="76"/>
      <c r="H125" s="76"/>
      <c r="I125" s="76"/>
      <c r="J125" s="76"/>
      <c r="K125" s="76"/>
      <c r="L125" s="76">
        <f t="shared" si="4"/>
        <v>109266</v>
      </c>
    </row>
    <row r="126" spans="1:12">
      <c r="A126" s="65">
        <v>521</v>
      </c>
      <c r="B126" s="66" t="s">
        <v>334</v>
      </c>
      <c r="C126" s="76"/>
      <c r="D126" s="76"/>
      <c r="E126" s="76"/>
      <c r="F126" s="77">
        <v>42779.065799999997</v>
      </c>
      <c r="G126" s="76"/>
      <c r="H126" s="76"/>
      <c r="I126" s="76"/>
      <c r="J126" s="76"/>
      <c r="K126" s="76"/>
      <c r="L126" s="76">
        <f t="shared" si="4"/>
        <v>42779.065799999997</v>
      </c>
    </row>
    <row r="127" spans="1:12">
      <c r="A127" s="65">
        <v>523</v>
      </c>
      <c r="B127" s="66" t="s">
        <v>335</v>
      </c>
      <c r="C127" s="76"/>
      <c r="D127" s="76"/>
      <c r="E127" s="76"/>
      <c r="F127" s="77">
        <v>138449.1378</v>
      </c>
      <c r="G127" s="76"/>
      <c r="H127" s="76"/>
      <c r="I127" s="76"/>
      <c r="J127" s="76"/>
      <c r="K127" s="76"/>
      <c r="L127" s="76">
        <f t="shared" si="4"/>
        <v>138449.1378</v>
      </c>
    </row>
    <row r="128" spans="1:12">
      <c r="A128" s="65">
        <v>529</v>
      </c>
      <c r="B128" s="66" t="s">
        <v>336</v>
      </c>
      <c r="C128" s="76"/>
      <c r="D128" s="76"/>
      <c r="E128" s="76"/>
      <c r="F128" s="77">
        <v>10000</v>
      </c>
      <c r="G128" s="76"/>
      <c r="H128" s="76"/>
      <c r="I128" s="76"/>
      <c r="J128" s="76"/>
      <c r="K128" s="76"/>
      <c r="L128" s="76">
        <f t="shared" si="4"/>
        <v>10000</v>
      </c>
    </row>
    <row r="129" spans="1:12">
      <c r="A129" s="65">
        <v>532</v>
      </c>
      <c r="B129" s="66" t="s">
        <v>337</v>
      </c>
      <c r="C129" s="76"/>
      <c r="D129" s="76"/>
      <c r="E129" s="76"/>
      <c r="F129" s="77">
        <v>35000</v>
      </c>
      <c r="G129" s="76"/>
      <c r="H129" s="76"/>
      <c r="I129" s="76"/>
      <c r="J129" s="76"/>
      <c r="K129" s="76"/>
      <c r="L129" s="76">
        <f t="shared" si="4"/>
        <v>35000</v>
      </c>
    </row>
    <row r="130" spans="1:12">
      <c r="A130" s="65">
        <v>541</v>
      </c>
      <c r="B130" s="66" t="s">
        <v>338</v>
      </c>
      <c r="C130" s="76"/>
      <c r="D130" s="76"/>
      <c r="E130" s="76"/>
      <c r="F130" s="77">
        <v>1694705.0024000001</v>
      </c>
      <c r="G130" s="76"/>
      <c r="H130" s="76"/>
      <c r="I130" s="76"/>
      <c r="J130" s="76"/>
      <c r="K130" s="76"/>
      <c r="L130" s="76">
        <f t="shared" si="4"/>
        <v>1694705.0024000001</v>
      </c>
    </row>
    <row r="131" spans="1:12">
      <c r="A131" s="65">
        <v>563</v>
      </c>
      <c r="B131" s="66" t="s">
        <v>339</v>
      </c>
      <c r="C131" s="76"/>
      <c r="D131" s="76"/>
      <c r="E131" s="76"/>
      <c r="F131" s="77">
        <v>6536310</v>
      </c>
      <c r="G131" s="76"/>
      <c r="H131" s="76"/>
      <c r="I131" s="76"/>
      <c r="J131" s="76"/>
      <c r="K131" s="76"/>
      <c r="L131" s="76">
        <f t="shared" si="4"/>
        <v>6536310</v>
      </c>
    </row>
    <row r="132" spans="1:12" ht="25.5">
      <c r="A132" s="65">
        <v>564</v>
      </c>
      <c r="B132" s="66" t="s">
        <v>340</v>
      </c>
      <c r="C132" s="76"/>
      <c r="D132" s="76"/>
      <c r="E132" s="76"/>
      <c r="F132" s="77">
        <v>114766.92</v>
      </c>
      <c r="G132" s="76"/>
      <c r="H132" s="76"/>
      <c r="I132" s="76"/>
      <c r="J132" s="76"/>
      <c r="K132" s="76"/>
      <c r="L132" s="76">
        <f t="shared" si="4"/>
        <v>114766.92</v>
      </c>
    </row>
    <row r="133" spans="1:12">
      <c r="A133" s="65">
        <v>565</v>
      </c>
      <c r="B133" s="66" t="s">
        <v>341</v>
      </c>
      <c r="C133" s="76"/>
      <c r="D133" s="76"/>
      <c r="E133" s="76"/>
      <c r="F133" s="77">
        <v>374970</v>
      </c>
      <c r="G133" s="76"/>
      <c r="H133" s="76"/>
      <c r="I133" s="76"/>
      <c r="J133" s="76"/>
      <c r="K133" s="76"/>
      <c r="L133" s="76">
        <f t="shared" si="4"/>
        <v>374970</v>
      </c>
    </row>
    <row r="134" spans="1:12">
      <c r="A134" s="65">
        <v>566</v>
      </c>
      <c r="B134" s="66" t="s">
        <v>342</v>
      </c>
      <c r="C134" s="76"/>
      <c r="D134" s="76"/>
      <c r="E134" s="76"/>
      <c r="F134" s="77">
        <v>37352.406000000003</v>
      </c>
      <c r="G134" s="76"/>
      <c r="H134" s="76"/>
      <c r="I134" s="76"/>
      <c r="J134" s="76"/>
      <c r="K134" s="76"/>
      <c r="L134" s="76">
        <f t="shared" si="4"/>
        <v>37352.406000000003</v>
      </c>
    </row>
    <row r="135" spans="1:12">
      <c r="A135" s="65">
        <v>567</v>
      </c>
      <c r="B135" s="66" t="s">
        <v>343</v>
      </c>
      <c r="C135" s="76"/>
      <c r="D135" s="76"/>
      <c r="E135" s="76"/>
      <c r="F135" s="77">
        <v>1880758.8486000001</v>
      </c>
      <c r="G135" s="76"/>
      <c r="H135" s="76"/>
      <c r="I135" s="76"/>
      <c r="J135" s="76"/>
      <c r="K135" s="76"/>
      <c r="L135" s="76">
        <f t="shared" si="4"/>
        <v>1880758.8486000001</v>
      </c>
    </row>
    <row r="136" spans="1:12">
      <c r="A136" s="69">
        <v>569</v>
      </c>
      <c r="B136" s="70" t="s">
        <v>344</v>
      </c>
      <c r="C136" s="82"/>
      <c r="D136" s="82"/>
      <c r="E136" s="82"/>
      <c r="F136" s="77">
        <v>105000.126</v>
      </c>
      <c r="G136" s="82"/>
      <c r="H136" s="82"/>
      <c r="I136" s="82"/>
      <c r="J136" s="82"/>
      <c r="K136" s="82"/>
      <c r="L136" s="82">
        <f t="shared" si="4"/>
        <v>105000.126</v>
      </c>
    </row>
    <row r="137" spans="1:12">
      <c r="A137" s="69">
        <v>591</v>
      </c>
      <c r="B137" s="70" t="s">
        <v>345</v>
      </c>
      <c r="C137" s="82"/>
      <c r="D137" s="82"/>
      <c r="E137" s="82"/>
      <c r="F137" s="77">
        <v>1789242</v>
      </c>
      <c r="G137" s="82"/>
      <c r="H137" s="82"/>
      <c r="I137" s="82"/>
      <c r="J137" s="82"/>
      <c r="K137" s="82"/>
      <c r="L137" s="82">
        <f t="shared" si="4"/>
        <v>1789242</v>
      </c>
    </row>
    <row r="138" spans="1:12">
      <c r="A138" s="69">
        <v>597</v>
      </c>
      <c r="B138" s="70" t="s">
        <v>346</v>
      </c>
      <c r="C138" s="82"/>
      <c r="D138" s="82"/>
      <c r="E138" s="82"/>
      <c r="F138" s="77">
        <v>205681.91999999998</v>
      </c>
      <c r="G138" s="82"/>
      <c r="H138" s="82"/>
      <c r="I138" s="82"/>
      <c r="J138" s="82"/>
      <c r="K138" s="82"/>
      <c r="L138" s="82">
        <f t="shared" si="4"/>
        <v>205681.91999999998</v>
      </c>
    </row>
    <row r="139" spans="1:12" ht="15.75">
      <c r="A139" s="63">
        <v>6000</v>
      </c>
      <c r="B139" s="64" t="s">
        <v>29</v>
      </c>
      <c r="C139" s="73">
        <f>SUM(C140:C141)</f>
        <v>0</v>
      </c>
      <c r="D139" s="73">
        <f t="shared" ref="D139:K139" si="7">SUM(D140:D141)</f>
        <v>70149796.88000001</v>
      </c>
      <c r="E139" s="73">
        <f t="shared" si="7"/>
        <v>0</v>
      </c>
      <c r="F139" s="73">
        <f t="shared" si="7"/>
        <v>19785348.269866668</v>
      </c>
      <c r="G139" s="73">
        <f t="shared" si="7"/>
        <v>19633121.110800002</v>
      </c>
      <c r="H139" s="73">
        <f t="shared" si="7"/>
        <v>0</v>
      </c>
      <c r="I139" s="73">
        <f t="shared" si="7"/>
        <v>27123338.374400005</v>
      </c>
      <c r="J139" s="73">
        <f t="shared" si="7"/>
        <v>507917.75</v>
      </c>
      <c r="K139" s="73">
        <f t="shared" si="7"/>
        <v>0</v>
      </c>
      <c r="L139" s="73">
        <f t="shared" ref="L139:L145" si="8">SUM(C139:K139)</f>
        <v>137199522.38506669</v>
      </c>
    </row>
    <row r="140" spans="1:12">
      <c r="A140" s="69">
        <v>612</v>
      </c>
      <c r="B140" s="70" t="s">
        <v>347</v>
      </c>
      <c r="C140" s="82"/>
      <c r="D140" s="82"/>
      <c r="E140" s="82"/>
      <c r="F140" s="76">
        <v>1406650.7952000001</v>
      </c>
      <c r="G140" s="82"/>
      <c r="H140" s="82"/>
      <c r="I140" s="82"/>
      <c r="J140" s="82"/>
      <c r="K140" s="82"/>
      <c r="L140" s="82">
        <f t="shared" si="8"/>
        <v>1406650.7952000001</v>
      </c>
    </row>
    <row r="141" spans="1:12">
      <c r="A141" s="65">
        <v>614</v>
      </c>
      <c r="B141" s="66" t="s">
        <v>348</v>
      </c>
      <c r="C141" s="76"/>
      <c r="D141" s="76">
        <v>70149796.88000001</v>
      </c>
      <c r="E141" s="76"/>
      <c r="F141" s="76">
        <v>18378697.474666666</v>
      </c>
      <c r="G141" s="76">
        <v>19633121.110800002</v>
      </c>
      <c r="H141" s="76"/>
      <c r="I141" s="76">
        <v>27123338.374400005</v>
      </c>
      <c r="J141" s="76">
        <v>507917.75</v>
      </c>
      <c r="K141" s="76"/>
      <c r="L141" s="76">
        <f t="shared" si="8"/>
        <v>135792871.5898667</v>
      </c>
    </row>
    <row r="142" spans="1:12" ht="15.75">
      <c r="A142" s="63">
        <v>9000</v>
      </c>
      <c r="B142" s="64" t="s">
        <v>30</v>
      </c>
      <c r="C142" s="73">
        <f>SUM(C143:C144)</f>
        <v>0</v>
      </c>
      <c r="D142" s="73">
        <f t="shared" ref="D142:K142" si="9">SUM(D143:D144)</f>
        <v>0</v>
      </c>
      <c r="E142" s="73">
        <f t="shared" si="9"/>
        <v>55928832.732118323</v>
      </c>
      <c r="F142" s="73">
        <f t="shared" si="9"/>
        <v>5699190.3999999994</v>
      </c>
      <c r="G142" s="73">
        <f t="shared" si="9"/>
        <v>0</v>
      </c>
      <c r="H142" s="73">
        <f t="shared" si="9"/>
        <v>0</v>
      </c>
      <c r="I142" s="73">
        <f t="shared" si="9"/>
        <v>0</v>
      </c>
      <c r="J142" s="73">
        <f t="shared" si="9"/>
        <v>0</v>
      </c>
      <c r="K142" s="73">
        <f t="shared" si="9"/>
        <v>0</v>
      </c>
      <c r="L142" s="73">
        <f t="shared" si="8"/>
        <v>61628023.132118322</v>
      </c>
    </row>
    <row r="143" spans="1:12">
      <c r="A143" s="65">
        <v>911</v>
      </c>
      <c r="B143" s="66" t="s">
        <v>349</v>
      </c>
      <c r="C143" s="76"/>
      <c r="D143" s="76"/>
      <c r="E143" s="76">
        <v>22622802.449999999</v>
      </c>
      <c r="F143" s="76">
        <v>1253855.22</v>
      </c>
      <c r="G143" s="76"/>
      <c r="H143" s="76"/>
      <c r="I143" s="76"/>
      <c r="J143" s="76"/>
      <c r="K143" s="76"/>
      <c r="L143" s="76">
        <f t="shared" si="8"/>
        <v>23876657.669999998</v>
      </c>
    </row>
    <row r="144" spans="1:12">
      <c r="A144" s="65">
        <v>921</v>
      </c>
      <c r="B144" s="66" t="s">
        <v>350</v>
      </c>
      <c r="C144" s="76"/>
      <c r="D144" s="76"/>
      <c r="E144" s="76">
        <v>33306030.28211832</v>
      </c>
      <c r="F144" s="76">
        <v>4445335.18</v>
      </c>
      <c r="G144" s="76"/>
      <c r="H144" s="76"/>
      <c r="I144" s="76"/>
      <c r="J144" s="76"/>
      <c r="K144" s="76"/>
      <c r="L144" s="76">
        <f t="shared" si="8"/>
        <v>37751365.46211832</v>
      </c>
    </row>
    <row r="145" spans="1:12" ht="15.75">
      <c r="A145" s="63"/>
      <c r="B145" s="72" t="s">
        <v>351</v>
      </c>
      <c r="C145" s="73">
        <f>+C142+C139+C121+C114+C64+C25+C10</f>
        <v>575116683.0999999</v>
      </c>
      <c r="D145" s="73">
        <f t="shared" ref="D145:K145" si="10">+D142+D139+D121+D114+D64+D25+D10</f>
        <v>70150796.88000001</v>
      </c>
      <c r="E145" s="73">
        <f t="shared" si="10"/>
        <v>378325873.93211836</v>
      </c>
      <c r="F145" s="73">
        <f t="shared" si="10"/>
        <v>666188830.1397469</v>
      </c>
      <c r="G145" s="73">
        <f t="shared" si="10"/>
        <v>27918159.612163998</v>
      </c>
      <c r="H145" s="73">
        <f t="shared" si="10"/>
        <v>82029794.898089573</v>
      </c>
      <c r="I145" s="73">
        <f t="shared" si="10"/>
        <v>27124350.799200006</v>
      </c>
      <c r="J145" s="73">
        <f t="shared" si="10"/>
        <v>535348.78</v>
      </c>
      <c r="K145" s="73">
        <f t="shared" si="10"/>
        <v>0</v>
      </c>
      <c r="L145" s="73">
        <f t="shared" si="8"/>
        <v>1827389838.1413188</v>
      </c>
    </row>
  </sheetData>
  <mergeCells count="9">
    <mergeCell ref="A6:L6"/>
    <mergeCell ref="K8:K9"/>
    <mergeCell ref="C8:C9"/>
    <mergeCell ref="D8:G8"/>
    <mergeCell ref="H8:I8"/>
    <mergeCell ref="J8:J9"/>
    <mergeCell ref="A8:A9"/>
    <mergeCell ref="B8:B9"/>
    <mergeCell ref="L8:L9"/>
  </mergeCells>
  <dataValidations count="1">
    <dataValidation type="whole" operator="greaterThanOrEqual" allowBlank="1" showInputMessage="1" showErrorMessage="1" errorTitle="Valor no valido" error="La información que intenta ingresar es un números negativos o texto, favor de verificarlo." sqref="H104 H106:H108 C65 C62:C63 C27:C51 C97:C98 H94 H100:H102 C95 C67:C71 C73:C93 H96:H98 C53:C60">
      <formula1>0</formula1>
    </dataValidation>
  </dataValidations>
  <printOptions horizontalCentered="1"/>
  <pageMargins left="1.1811023622047245" right="0.19685039370078741" top="0.32" bottom="0.59055118110236227" header="0.31496062992125984" footer="0.19685039370078741"/>
  <pageSetup scale="53" fitToHeight="7" orientation="landscape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29"/>
  <sheetViews>
    <sheetView tabSelected="1" workbookViewId="0">
      <selection activeCell="A14" sqref="A13:A14"/>
    </sheetView>
  </sheetViews>
  <sheetFormatPr baseColWidth="10" defaultColWidth="11.42578125" defaultRowHeight="15"/>
  <cols>
    <col min="1" max="1" width="51.85546875" style="16" customWidth="1"/>
    <col min="2" max="2" width="15" style="15" customWidth="1"/>
    <col min="3" max="3" width="16.5703125" style="15" customWidth="1"/>
    <col min="4" max="4" width="15" style="15" customWidth="1"/>
    <col min="5" max="5" width="19.28515625" style="15" customWidth="1"/>
    <col min="6" max="6" width="15" style="15" customWidth="1"/>
    <col min="7" max="7" width="17.5703125" style="15" customWidth="1"/>
    <col min="8" max="9" width="15" style="15" customWidth="1"/>
    <col min="10" max="10" width="15" style="15" hidden="1" customWidth="1"/>
    <col min="11" max="11" width="15" style="15" customWidth="1"/>
    <col min="12" max="13" width="15.140625" style="16" bestFit="1" customWidth="1"/>
    <col min="14" max="16384" width="11.42578125" style="16"/>
  </cols>
  <sheetData>
    <row r="1" spans="1:11" ht="69" customHeight="1">
      <c r="A1" s="14"/>
    </row>
    <row r="2" spans="1:11" ht="19.5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5">
      <c r="A3" s="17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2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9.5">
      <c r="A5" s="7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22.5" customHeight="1" thickBot="1">
      <c r="A6" s="92" t="s">
        <v>40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2" customHeight="1">
      <c r="A7" s="19"/>
    </row>
    <row r="8" spans="1:11" ht="38.25" customHeight="1">
      <c r="A8" s="93" t="s">
        <v>31</v>
      </c>
      <c r="B8" s="95" t="s">
        <v>12</v>
      </c>
      <c r="C8" s="95" t="s">
        <v>19</v>
      </c>
      <c r="D8" s="95"/>
      <c r="E8" s="95"/>
      <c r="F8" s="97"/>
      <c r="G8" s="95" t="s">
        <v>20</v>
      </c>
      <c r="H8" s="95"/>
      <c r="I8" s="95" t="s">
        <v>21</v>
      </c>
      <c r="J8" s="95" t="s">
        <v>22</v>
      </c>
      <c r="K8" s="85" t="s">
        <v>223</v>
      </c>
    </row>
    <row r="9" spans="1:11" ht="51" customHeight="1" thickBot="1">
      <c r="A9" s="94"/>
      <c r="B9" s="96"/>
      <c r="C9" s="20" t="s">
        <v>14</v>
      </c>
      <c r="D9" s="20" t="s">
        <v>13</v>
      </c>
      <c r="E9" s="21" t="s">
        <v>15</v>
      </c>
      <c r="F9" s="21" t="s">
        <v>1</v>
      </c>
      <c r="G9" s="21" t="s">
        <v>16</v>
      </c>
      <c r="H9" s="21" t="s">
        <v>1</v>
      </c>
      <c r="I9" s="96"/>
      <c r="J9" s="96"/>
      <c r="K9" s="85"/>
    </row>
    <row r="10" spans="1:11" ht="23.25">
      <c r="A10" s="22" t="s">
        <v>32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>
      <c r="A11" s="24" t="s">
        <v>2</v>
      </c>
      <c r="B11" s="25">
        <v>376563927.60999995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f>SUM(B11:I11)</f>
        <v>376563927.60999995</v>
      </c>
    </row>
    <row r="12" spans="1:11">
      <c r="A12" s="24" t="s">
        <v>3</v>
      </c>
      <c r="B12" s="25">
        <v>151507876.40999997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f t="shared" ref="K12:K18" si="0">SUM(B12:I12)</f>
        <v>151507876.40999997</v>
      </c>
    </row>
    <row r="13" spans="1:11">
      <c r="A13" s="24" t="s">
        <v>36</v>
      </c>
      <c r="B13" s="25">
        <v>9777035.8800000008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f t="shared" si="0"/>
        <v>9777035.8800000008</v>
      </c>
    </row>
    <row r="14" spans="1:11">
      <c r="A14" s="24" t="s">
        <v>4</v>
      </c>
      <c r="B14" s="25">
        <v>603254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f t="shared" si="0"/>
        <v>603254</v>
      </c>
    </row>
    <row r="15" spans="1:11">
      <c r="A15" s="24" t="s">
        <v>23</v>
      </c>
      <c r="B15" s="25">
        <v>36369745.039999999</v>
      </c>
      <c r="C15" s="25">
        <v>0</v>
      </c>
      <c r="D15" s="25">
        <v>0</v>
      </c>
      <c r="E15" s="25">
        <v>0</v>
      </c>
      <c r="F15" s="25">
        <v>1367777.97</v>
      </c>
      <c r="G15" s="25">
        <v>0</v>
      </c>
      <c r="H15" s="25">
        <v>1965032.35</v>
      </c>
      <c r="I15" s="25">
        <v>0</v>
      </c>
      <c r="J15" s="25">
        <v>0</v>
      </c>
      <c r="K15" s="25">
        <f t="shared" si="0"/>
        <v>39702555.359999999</v>
      </c>
    </row>
    <row r="16" spans="1:11">
      <c r="A16" s="24" t="s">
        <v>5</v>
      </c>
      <c r="B16" s="25">
        <v>0</v>
      </c>
      <c r="C16" s="25">
        <v>70150796.88000001</v>
      </c>
      <c r="D16" s="25">
        <v>378325873.93211836</v>
      </c>
      <c r="E16" s="25">
        <v>666188830.1397469</v>
      </c>
      <c r="F16" s="25">
        <v>12033823.642163999</v>
      </c>
      <c r="G16" s="25">
        <v>82029794.898089573</v>
      </c>
      <c r="H16" s="25">
        <v>25159318.449200001</v>
      </c>
      <c r="I16" s="25">
        <v>27431.030000000002</v>
      </c>
      <c r="J16" s="25">
        <v>0</v>
      </c>
      <c r="K16" s="25">
        <f t="shared" si="0"/>
        <v>1233915868.9713187</v>
      </c>
    </row>
    <row r="17" spans="1:11">
      <c r="A17" s="24" t="s">
        <v>24</v>
      </c>
      <c r="B17" s="25">
        <v>294844.16000000003</v>
      </c>
      <c r="C17" s="25">
        <v>0</v>
      </c>
      <c r="D17" s="25">
        <v>0</v>
      </c>
      <c r="E17" s="25">
        <v>0</v>
      </c>
      <c r="F17" s="25">
        <v>14516558</v>
      </c>
      <c r="G17" s="25">
        <v>0</v>
      </c>
      <c r="H17" s="25">
        <v>0</v>
      </c>
      <c r="I17" s="25">
        <v>0</v>
      </c>
      <c r="J17" s="25">
        <v>0</v>
      </c>
      <c r="K17" s="25">
        <f t="shared" si="0"/>
        <v>14811402.16</v>
      </c>
    </row>
    <row r="18" spans="1:11">
      <c r="A18" s="24" t="s">
        <v>25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507917.75</v>
      </c>
      <c r="J18" s="25">
        <v>0</v>
      </c>
      <c r="K18" s="25">
        <f t="shared" si="0"/>
        <v>507917.75</v>
      </c>
    </row>
    <row r="19" spans="1:11" ht="15.75">
      <c r="A19" s="49" t="s">
        <v>33</v>
      </c>
      <c r="B19" s="62">
        <f>SUM(B11:B18)</f>
        <v>575116683.0999999</v>
      </c>
      <c r="C19" s="62">
        <f t="shared" ref="C19:K19" si="1">SUM(C11:C18)</f>
        <v>70150796.88000001</v>
      </c>
      <c r="D19" s="62">
        <f t="shared" si="1"/>
        <v>378325873.93211836</v>
      </c>
      <c r="E19" s="62">
        <f t="shared" si="1"/>
        <v>666188830.1397469</v>
      </c>
      <c r="F19" s="62">
        <f t="shared" si="1"/>
        <v>27918159.612163998</v>
      </c>
      <c r="G19" s="62">
        <f t="shared" si="1"/>
        <v>82029794.898089573</v>
      </c>
      <c r="H19" s="62">
        <f t="shared" si="1"/>
        <v>27124350.799200002</v>
      </c>
      <c r="I19" s="62">
        <f t="shared" si="1"/>
        <v>535348.78</v>
      </c>
      <c r="J19" s="62">
        <f t="shared" si="1"/>
        <v>0</v>
      </c>
      <c r="K19" s="62">
        <f t="shared" si="1"/>
        <v>1827389838.1413188</v>
      </c>
    </row>
    <row r="20" spans="1:11">
      <c r="A20" s="26"/>
    </row>
    <row r="21" spans="1:11" ht="23.25">
      <c r="A21" s="27" t="s">
        <v>34</v>
      </c>
    </row>
    <row r="22" spans="1:11">
      <c r="A22" s="28" t="s">
        <v>7</v>
      </c>
      <c r="B22" s="29">
        <v>575116683.0999999</v>
      </c>
      <c r="C22" s="29">
        <v>0</v>
      </c>
      <c r="D22" s="29">
        <v>287939381.60000002</v>
      </c>
      <c r="E22" s="29">
        <v>96155817.500000134</v>
      </c>
      <c r="F22" s="29">
        <v>4087587.9999999981</v>
      </c>
      <c r="G22" s="29">
        <v>74934446</v>
      </c>
      <c r="H22" s="29">
        <v>0</v>
      </c>
      <c r="I22" s="29">
        <v>0</v>
      </c>
      <c r="J22" s="29">
        <v>0</v>
      </c>
      <c r="K22" s="29">
        <v>1038233916.2</v>
      </c>
    </row>
    <row r="23" spans="1:11">
      <c r="A23" s="28" t="s">
        <v>8</v>
      </c>
      <c r="B23" s="29">
        <v>0</v>
      </c>
      <c r="C23" s="29">
        <v>0</v>
      </c>
      <c r="D23" s="29">
        <v>3359709</v>
      </c>
      <c r="E23" s="29">
        <v>108944904.81099865</v>
      </c>
      <c r="F23" s="29">
        <v>2134.4</v>
      </c>
      <c r="G23" s="29">
        <v>4095348.8980895728</v>
      </c>
      <c r="H23" s="29">
        <v>0</v>
      </c>
      <c r="I23" s="29">
        <v>0</v>
      </c>
      <c r="J23" s="29">
        <v>0</v>
      </c>
      <c r="K23" s="29">
        <v>116402097.10908823</v>
      </c>
    </row>
    <row r="24" spans="1:11">
      <c r="A24" s="28" t="s">
        <v>9</v>
      </c>
      <c r="B24" s="29">
        <v>0</v>
      </c>
      <c r="C24" s="29">
        <v>1000</v>
      </c>
      <c r="D24" s="29">
        <v>31097950.599999998</v>
      </c>
      <c r="E24" s="29">
        <v>266292537.09612942</v>
      </c>
      <c r="F24" s="29">
        <v>3859721.8514</v>
      </c>
      <c r="G24" s="29">
        <v>3000000</v>
      </c>
      <c r="H24" s="29">
        <v>1012.4247999999999</v>
      </c>
      <c r="I24" s="29">
        <v>27431.030000000002</v>
      </c>
      <c r="J24" s="29">
        <v>0</v>
      </c>
      <c r="K24" s="29">
        <v>304279653.00232941</v>
      </c>
    </row>
    <row r="25" spans="1:11">
      <c r="A25" s="28" t="s">
        <v>27</v>
      </c>
      <c r="B25" s="29">
        <v>0</v>
      </c>
      <c r="C25" s="29">
        <v>0</v>
      </c>
      <c r="D25" s="29">
        <v>0</v>
      </c>
      <c r="E25" s="29">
        <v>151401323.42099202</v>
      </c>
      <c r="F25" s="29">
        <v>224999.84996399999</v>
      </c>
      <c r="G25" s="29">
        <v>0</v>
      </c>
      <c r="H25" s="29">
        <v>0</v>
      </c>
      <c r="I25" s="29">
        <v>0</v>
      </c>
      <c r="J25" s="29">
        <v>0</v>
      </c>
      <c r="K25" s="29">
        <v>151626323.27095601</v>
      </c>
    </row>
    <row r="26" spans="1:11">
      <c r="A26" s="28" t="s">
        <v>28</v>
      </c>
      <c r="B26" s="29">
        <v>0</v>
      </c>
      <c r="C26" s="29">
        <v>0</v>
      </c>
      <c r="D26" s="29">
        <v>0</v>
      </c>
      <c r="E26" s="29">
        <v>17909708.641759999</v>
      </c>
      <c r="F26" s="29">
        <v>110594.4</v>
      </c>
      <c r="G26" s="29">
        <v>0</v>
      </c>
      <c r="H26" s="29">
        <v>0</v>
      </c>
      <c r="I26" s="29">
        <v>0</v>
      </c>
      <c r="J26" s="29">
        <v>0</v>
      </c>
      <c r="K26" s="29">
        <v>18020303.041759998</v>
      </c>
    </row>
    <row r="27" spans="1:11">
      <c r="A27" s="28" t="s">
        <v>29</v>
      </c>
      <c r="B27" s="29">
        <v>0</v>
      </c>
      <c r="C27" s="29">
        <v>70149796.88000001</v>
      </c>
      <c r="D27" s="29">
        <v>0</v>
      </c>
      <c r="E27" s="29">
        <v>19785348.269866668</v>
      </c>
      <c r="F27" s="29">
        <v>19633121.110800002</v>
      </c>
      <c r="G27" s="29">
        <v>0</v>
      </c>
      <c r="H27" s="29">
        <v>27123338.374400005</v>
      </c>
      <c r="I27" s="29">
        <v>507917.75</v>
      </c>
      <c r="J27" s="29">
        <v>0</v>
      </c>
      <c r="K27" s="29">
        <v>137199522.38506669</v>
      </c>
    </row>
    <row r="28" spans="1:11">
      <c r="A28" s="28" t="s">
        <v>30</v>
      </c>
      <c r="B28" s="29">
        <v>0</v>
      </c>
      <c r="C28" s="29">
        <v>0</v>
      </c>
      <c r="D28" s="29">
        <v>55928832.732118323</v>
      </c>
      <c r="E28" s="29">
        <v>5699190.3999999994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61628023.132118322</v>
      </c>
    </row>
    <row r="29" spans="1:11" ht="15.75">
      <c r="A29" s="49" t="s">
        <v>35</v>
      </c>
      <c r="B29" s="62">
        <f>SUM(B22:B28)</f>
        <v>575116683.0999999</v>
      </c>
      <c r="C29" s="62">
        <f t="shared" ref="C29:K29" si="2">SUM(C22:C28)</f>
        <v>70150796.88000001</v>
      </c>
      <c r="D29" s="62">
        <f t="shared" si="2"/>
        <v>378325873.93211836</v>
      </c>
      <c r="E29" s="62">
        <f t="shared" si="2"/>
        <v>666188830.1397469</v>
      </c>
      <c r="F29" s="62">
        <f t="shared" si="2"/>
        <v>27918159.612163998</v>
      </c>
      <c r="G29" s="62">
        <f t="shared" si="2"/>
        <v>82029794.898089573</v>
      </c>
      <c r="H29" s="62">
        <f t="shared" si="2"/>
        <v>27124350.799200006</v>
      </c>
      <c r="I29" s="62">
        <f t="shared" si="2"/>
        <v>535348.78</v>
      </c>
      <c r="J29" s="62">
        <f t="shared" si="2"/>
        <v>0</v>
      </c>
      <c r="K29" s="62">
        <f t="shared" si="2"/>
        <v>1827389838.1413186</v>
      </c>
    </row>
  </sheetData>
  <mergeCells count="8">
    <mergeCell ref="A6:K6"/>
    <mergeCell ref="A8:A9"/>
    <mergeCell ref="B8:B9"/>
    <mergeCell ref="C8:F8"/>
    <mergeCell ref="G8:H8"/>
    <mergeCell ref="I8:I9"/>
    <mergeCell ref="J8:J9"/>
    <mergeCell ref="K8:K9"/>
  </mergeCells>
  <printOptions horizontalCentered="1"/>
  <pageMargins left="1.1811023622047245" right="0.19685039370078741" top="0.19685039370078741" bottom="0.74803149606299213" header="0.31496062992125984" footer="0.31496062992125984"/>
  <pageSetup scale="62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</vt:lpstr>
      <vt:lpstr>II</vt:lpstr>
      <vt:lpstr>III</vt:lpstr>
      <vt:lpstr>I!Área_de_impresión</vt:lpstr>
      <vt:lpstr>II!Área_de_impresión</vt:lpstr>
      <vt:lpstr>III!Área_de_impresión</vt:lpstr>
      <vt:lpstr>I!Títulos_a_imprimir</vt:lpstr>
      <vt:lpstr>II!Títulos_a_imprimir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martha.gamiz</cp:lastModifiedBy>
  <cp:lastPrinted>2017-08-14T15:34:38Z</cp:lastPrinted>
  <dcterms:created xsi:type="dcterms:W3CDTF">2015-01-13T15:55:06Z</dcterms:created>
  <dcterms:modified xsi:type="dcterms:W3CDTF">2017-09-11T14:40:49Z</dcterms:modified>
</cp:coreProperties>
</file>