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rol de Presupuesto\Presupuesto 2019\TRANSPARENCIA\Clasificacion Presupuesto Inicial - copia\"/>
    </mc:Choice>
  </mc:AlternateContent>
  <xr:revisionPtr revIDLastSave="0" documentId="13_ncr:1_{948B05E1-F1F1-4B54-8406-EF24956640E6}" xr6:coauthVersionLast="45" xr6:coauthVersionMax="45" xr10:uidLastSave="{00000000-0000-0000-0000-000000000000}"/>
  <bookViews>
    <workbookView xWindow="-120" yWindow="-120" windowWidth="20730" windowHeight="11160" activeTab="1" xr2:uid="{F0FBF163-3990-4251-A9A3-C255FA85DCCB}"/>
  </bookViews>
  <sheets>
    <sheet name="CLASIFIC.ADMINISTRATIVA" sheetId="1" r:id="rId1"/>
    <sheet name="CLASIFIC.FUNCIONAL DEL GASTO 2" sheetId="3" r:id="rId2"/>
  </sheets>
  <definedNames>
    <definedName name="_xlnm.Print_Titles" localSheetId="0">'CLASIFIC.ADMINISTRATIVA'!$1:$5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3" l="1"/>
  <c r="H103" i="3"/>
  <c r="G103" i="3"/>
  <c r="F103" i="3"/>
  <c r="G102" i="3"/>
  <c r="G101" i="3" s="1"/>
  <c r="H101" i="3"/>
  <c r="F101" i="3"/>
  <c r="G100" i="3"/>
  <c r="G99" i="3"/>
  <c r="G98" i="3" s="1"/>
  <c r="H98" i="3"/>
  <c r="H97" i="3" s="1"/>
  <c r="F98" i="3"/>
  <c r="F97" i="3" s="1"/>
  <c r="G96" i="3"/>
  <c r="H95" i="3"/>
  <c r="G95" i="3"/>
  <c r="F95" i="3"/>
  <c r="G94" i="3"/>
  <c r="G93" i="3" s="1"/>
  <c r="H93" i="3"/>
  <c r="F93" i="3"/>
  <c r="G92" i="3"/>
  <c r="G91" i="3"/>
  <c r="G90" i="3" s="1"/>
  <c r="G89" i="3" s="1"/>
  <c r="H90" i="3"/>
  <c r="H89" i="3" s="1"/>
  <c r="F90" i="3"/>
  <c r="F89" i="3" s="1"/>
  <c r="G88" i="3"/>
  <c r="H87" i="3"/>
  <c r="G87" i="3"/>
  <c r="F87" i="3"/>
  <c r="G86" i="3"/>
  <c r="G85" i="3"/>
  <c r="G84" i="3"/>
  <c r="G83" i="3"/>
  <c r="G82" i="3"/>
  <c r="G81" i="3"/>
  <c r="G80" i="3"/>
  <c r="G79" i="3"/>
  <c r="G78" i="3"/>
  <c r="G77" i="3" s="1"/>
  <c r="H77" i="3"/>
  <c r="F77" i="3"/>
  <c r="G76" i="3"/>
  <c r="G75" i="3"/>
  <c r="G74" i="3"/>
  <c r="G73" i="3"/>
  <c r="G72" i="3"/>
  <c r="G70" i="3" s="1"/>
  <c r="G71" i="3"/>
  <c r="H70" i="3"/>
  <c r="F70" i="3"/>
  <c r="G69" i="3"/>
  <c r="G68" i="3"/>
  <c r="G67" i="3"/>
  <c r="G66" i="3"/>
  <c r="G65" i="3" s="1"/>
  <c r="H65" i="3"/>
  <c r="F65" i="3"/>
  <c r="G64" i="3"/>
  <c r="G63" i="3"/>
  <c r="G62" i="3"/>
  <c r="G61" i="3"/>
  <c r="G60" i="3"/>
  <c r="G59" i="3" s="1"/>
  <c r="H59" i="3"/>
  <c r="F59" i="3"/>
  <c r="G58" i="3"/>
  <c r="G57" i="3"/>
  <c r="G56" i="3"/>
  <c r="G51" i="3" s="1"/>
  <c r="G55" i="3"/>
  <c r="G54" i="3"/>
  <c r="G53" i="3"/>
  <c r="G52" i="3"/>
  <c r="H51" i="3"/>
  <c r="F51" i="3"/>
  <c r="G50" i="3"/>
  <c r="G44" i="3" s="1"/>
  <c r="G49" i="3"/>
  <c r="G48" i="3"/>
  <c r="G47" i="3"/>
  <c r="G46" i="3"/>
  <c r="G45" i="3"/>
  <c r="H44" i="3"/>
  <c r="H43" i="3" s="1"/>
  <c r="F44" i="3"/>
  <c r="F43" i="3" s="1"/>
  <c r="G42" i="3"/>
  <c r="G41" i="3"/>
  <c r="G40" i="3"/>
  <c r="G39" i="3"/>
  <c r="G38" i="3"/>
  <c r="G37" i="3" s="1"/>
  <c r="H37" i="3"/>
  <c r="F37" i="3"/>
  <c r="G36" i="3"/>
  <c r="G35" i="3"/>
  <c r="G34" i="3"/>
  <c r="G33" i="3"/>
  <c r="G32" i="3" s="1"/>
  <c r="H32" i="3"/>
  <c r="H4" i="3" s="1"/>
  <c r="F32" i="3"/>
  <c r="G31" i="3"/>
  <c r="G30" i="3"/>
  <c r="G29" i="3"/>
  <c r="H28" i="3"/>
  <c r="G28" i="3"/>
  <c r="F28" i="3"/>
  <c r="G27" i="3"/>
  <c r="G26" i="3"/>
  <c r="G25" i="3" s="1"/>
  <c r="H25" i="3"/>
  <c r="F25" i="3"/>
  <c r="G24" i="3"/>
  <c r="H23" i="3"/>
  <c r="G23" i="3"/>
  <c r="F23" i="3"/>
  <c r="G22" i="3"/>
  <c r="G21" i="3"/>
  <c r="G20" i="3"/>
  <c r="G19" i="3"/>
  <c r="G18" i="3"/>
  <c r="G17" i="3"/>
  <c r="G16" i="3"/>
  <c r="G15" i="3"/>
  <c r="G14" i="3"/>
  <c r="G13" i="3" s="1"/>
  <c r="H13" i="3"/>
  <c r="F13" i="3"/>
  <c r="G10" i="3"/>
  <c r="H8" i="3"/>
  <c r="G8" i="3"/>
  <c r="F8" i="3"/>
  <c r="G7" i="3"/>
  <c r="G6" i="3"/>
  <c r="H5" i="3"/>
  <c r="G5" i="3"/>
  <c r="F5" i="3"/>
  <c r="F4" i="3" s="1"/>
  <c r="F5" i="1"/>
  <c r="E5" i="1"/>
  <c r="D5" i="1"/>
  <c r="F4" i="1"/>
  <c r="E4" i="1"/>
  <c r="D4" i="1"/>
  <c r="H105" i="3" l="1"/>
  <c r="G4" i="3"/>
  <c r="G43" i="3"/>
  <c r="F105" i="3"/>
  <c r="G97" i="3"/>
  <c r="G10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 Fonseca Villaseñor</author>
  </authors>
  <commentList>
    <comment ref="A2" authorId="0" shapeId="0" xr:uid="{EB9FEA14-CA43-4273-A41F-F67439BCCE1B}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2" authorId="0" shapeId="0" xr:uid="{74DAA956-0838-4DEC-840D-927852ABC7DE}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laura.uribe</author>
  </authors>
  <commentList>
    <comment ref="A2" authorId="0" shapeId="0" xr:uid="{BE076F28-7DFC-42B8-BEB5-282E29839628}">
      <text>
        <r>
          <rPr>
            <b/>
            <sz val="10"/>
            <color indexed="81"/>
            <rFont val="Tahoma"/>
            <family val="2"/>
          </rPr>
          <t>FINALIDAD: Comprende las acciones propias de gobierno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" authorId="0" shapeId="0" xr:uid="{1AB8BEED-65EC-4192-BEE1-186E7245222B}">
      <text>
        <r>
          <rPr>
            <sz val="10"/>
            <color indexed="81"/>
            <rFont val="Tahoma"/>
            <family val="2"/>
          </rPr>
          <t xml:space="preserve">FINALIDAD: FUNCIONES, DE CONFORMIDAD CON LA </t>
        </r>
        <r>
          <rPr>
            <u/>
            <sz val="10"/>
            <color indexed="81"/>
            <rFont val="Tahoma"/>
            <family val="2"/>
          </rPr>
          <t>FINALIDAD</t>
        </r>
        <r>
          <rPr>
            <sz val="10"/>
            <color indexed="81"/>
            <rFont val="Tahoma"/>
            <family val="2"/>
          </rPr>
          <t xml:space="preserve"> A LA CUAL CORRESPONDE EL GASTO
</t>
        </r>
      </text>
    </comment>
    <comment ref="C2" authorId="0" shapeId="0" xr:uid="{DF806EFB-C3DC-4FA0-869A-0FE4D54C610C}">
      <text>
        <r>
          <rPr>
            <b/>
            <sz val="10"/>
            <color indexed="81"/>
            <rFont val="Tahoma"/>
            <family val="2"/>
          </rPr>
          <t xml:space="preserve">SUB-FUNCIÓN: DE CONFORMIDAD CON LA </t>
        </r>
        <r>
          <rPr>
            <b/>
            <u/>
            <sz val="10"/>
            <color indexed="81"/>
            <rFont val="Tahoma"/>
            <family val="2"/>
          </rPr>
          <t>FUNCIÓN</t>
        </r>
        <r>
          <rPr>
            <b/>
            <sz val="10"/>
            <color indexed="81"/>
            <rFont val="Tahoma"/>
            <family val="2"/>
          </rPr>
          <t xml:space="preserve"> A LA CUAL CORRESPONDE EL GASTO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" authorId="0" shapeId="0" xr:uid="{8483230E-5CA3-4F23-AE52-5A9D726C6842}">
      <text>
        <r>
          <rPr>
            <b/>
            <sz val="10"/>
            <color indexed="81"/>
            <rFont val="Tahoma"/>
            <family val="2"/>
          </rPr>
          <t>SE PUEDE DESAGREGAR POR UNIDAD ADMINISTRATIVA DE ACUERDO A SU FUNCIÓN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43" authorId="0" shapeId="0" xr:uid="{A5AFD30F-20FF-448D-850F-323B64BCD5B1}">
      <text>
        <r>
          <rPr>
            <b/>
            <sz val="10"/>
            <color indexed="81"/>
            <rFont val="Tahoma"/>
            <family val="2"/>
          </rPr>
          <t>ACTIVIDADES RELACIONADAS CON LA PRESTACIÓN DE SERVICIOS SOCIALES EN BENEFICIO DE LA POBLACIÓN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89" authorId="0" shapeId="0" xr:uid="{32BEE226-E030-4C06-A9FE-9EA72E5A2584}">
      <text>
        <r>
          <rPr>
            <b/>
            <sz val="10"/>
            <color indexed="81"/>
            <rFont val="Tahoma"/>
            <family val="2"/>
          </rPr>
          <t>ACTIVIDADES RELACIONADAS CON LA PRESTACIÓN DE SERVICIOS SOCIALES EN BENEFICIO DE LA POBLACIÓN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97" authorId="0" shapeId="0" xr:uid="{34202686-4B5F-47AE-91F7-686DB914139D}">
      <text>
        <r>
          <rPr>
            <b/>
            <sz val="10"/>
            <color indexed="81"/>
            <rFont val="Tahoma"/>
            <family val="2"/>
          </rPr>
          <t>ACTIVIDADES RELACIONADAS CON LA PRESTACIÓN DE SERVICIOS SOCIALES EN BENEFICIO DE LA POBLACIÓN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<sst xmlns="http://schemas.openxmlformats.org/spreadsheetml/2006/main" count="168" uniqueCount="148">
  <si>
    <t>Suma</t>
  </si>
  <si>
    <t>3.1.1.1.1.</t>
  </si>
  <si>
    <t>Órgano Ejecutivo Municipal (Ayuntamiento)</t>
  </si>
  <si>
    <t>Gobierno Municipal</t>
  </si>
  <si>
    <t>3.1.1.1.0.</t>
  </si>
  <si>
    <t>GOBIERNO GENERAL MUNICIPAL</t>
  </si>
  <si>
    <t>3.1.1.0.0.</t>
  </si>
  <si>
    <t>3.0.0.0.0.</t>
  </si>
  <si>
    <t>Nombre de la unidad responsable</t>
  </si>
  <si>
    <t>UA</t>
  </si>
  <si>
    <t>CA</t>
  </si>
  <si>
    <t>ADEUDOS DE EJERCICIOS FISCALES ANTERIORES</t>
  </si>
  <si>
    <t>Deuda Pública Interna</t>
  </si>
  <si>
    <t>TRANSACCIONES DE LA DEUDA PÚBLICA/COSTO FINANCIERO DE LA DEUDA</t>
  </si>
  <si>
    <t>Turismo</t>
  </si>
  <si>
    <t>TURISMO</t>
  </si>
  <si>
    <t>Agropecuaria</t>
  </si>
  <si>
    <t>AGROPECUARIA, SILVICULTURA, PESCA Y CAZA</t>
  </si>
  <si>
    <t>Asuntos Laborales Generales</t>
  </si>
  <si>
    <t>Asuntos Económicos y Comerciales en General</t>
  </si>
  <si>
    <t>Otros Asuntos Sociales</t>
  </si>
  <si>
    <t>OTROS ASUNTOS SOCIALES</t>
  </si>
  <si>
    <t>Indígenas</t>
  </si>
  <si>
    <t>Apoyo Social para la Vivienda</t>
  </si>
  <si>
    <t>Alimentación y Nutrición</t>
  </si>
  <si>
    <t>Desempleo</t>
  </si>
  <si>
    <t>Familia e Hijos</t>
  </si>
  <si>
    <t>Edad Avanzada</t>
  </si>
  <si>
    <t>Enfermedad e Incapacidad</t>
  </si>
  <si>
    <t>PROTECCIÓN SOCIAL</t>
  </si>
  <si>
    <t>Otros Servicios Educativos y Actividades Inherentes</t>
  </si>
  <si>
    <t>Educación para Adultos</t>
  </si>
  <si>
    <t>Posgrado</t>
  </si>
  <si>
    <t>Educación Superior</t>
  </si>
  <si>
    <t>Educación Media Superior</t>
  </si>
  <si>
    <t>Educación Básica</t>
  </si>
  <si>
    <t>EDUCACIÓN</t>
  </si>
  <si>
    <t>Asuntos Religiosos y Otras Manifestaciones Sociales</t>
  </si>
  <si>
    <t>Radio, Televisión y Editoriales</t>
  </si>
  <si>
    <t>Cultura</t>
  </si>
  <si>
    <t>Deporte y Recreación</t>
  </si>
  <si>
    <t>RECREACIÓN, CULTURA Y OTRAS MANIFESTACIONES SOCIALES</t>
  </si>
  <si>
    <t>Protección Social en Salud</t>
  </si>
  <si>
    <t>Rectoría del Sistema de Salud</t>
  </si>
  <si>
    <t>Generación de Recursos para la Salud</t>
  </si>
  <si>
    <t>Prestación de Servicios de Salud a la Persona</t>
  </si>
  <si>
    <t>Prestación de Servicios de Salud a la Comunidad</t>
  </si>
  <si>
    <t>SALUD</t>
  </si>
  <si>
    <t>Desarrollo Regional</t>
  </si>
  <si>
    <t>Servicios Comunales</t>
  </si>
  <si>
    <t>Vivienda</t>
  </si>
  <si>
    <t>Alumbrado Público</t>
  </si>
  <si>
    <t>Abastecimiento de Agua</t>
  </si>
  <si>
    <t>Desarrollo Comunitario</t>
  </si>
  <si>
    <t>VIVIENDA Y SERVICIOS A LA COMUNIDAD</t>
  </si>
  <si>
    <t>Otros de Protección Ambiental</t>
  </si>
  <si>
    <t>Protección de la Diversidad Biológica y del Paisaje</t>
  </si>
  <si>
    <t>Reducción de la Contaminación</t>
  </si>
  <si>
    <t>Ordenación de Aguas Residuales, Drenaje y Alcantarillado</t>
  </si>
  <si>
    <t>Ordenación de Desechos</t>
  </si>
  <si>
    <t>DESARROLLO SOCIAL</t>
  </si>
  <si>
    <t>Otros</t>
  </si>
  <si>
    <t>Acceso a la Información Pública Gubernamental</t>
  </si>
  <si>
    <t>Servicios de Comunicación y Medios</t>
  </si>
  <si>
    <t>Servicios Estadísticos</t>
  </si>
  <si>
    <t>OTROS SERVICIOS GENERALES</t>
  </si>
  <si>
    <t>Sistema Nacional de Seguridad Pública</t>
  </si>
  <si>
    <t>Otros Asuntos de Orden Público y Seguridad</t>
  </si>
  <si>
    <t>Protección Civil</t>
  </si>
  <si>
    <t>Policía</t>
  </si>
  <si>
    <t>ASUNTOS DE ORDEN PÚBLICO Y DE SEGURIDAD INTERIOR</t>
  </si>
  <si>
    <t>Inteligencia para la Preservación de la Seguridad Nacional</t>
  </si>
  <si>
    <t>Marina</t>
  </si>
  <si>
    <t>Defensa</t>
  </si>
  <si>
    <t>SEGURIDAD NACIONAL</t>
  </si>
  <si>
    <t>Asuntos Hacendarios</t>
  </si>
  <si>
    <t>ASUNTOS FINANCIEROS Y HACENDARIOS</t>
  </si>
  <si>
    <t>Relaciones Exteriores</t>
  </si>
  <si>
    <t>RELACIONES EXTERIORES</t>
  </si>
  <si>
    <t>Territorio</t>
  </si>
  <si>
    <t>Población</t>
  </si>
  <si>
    <t>Organización de Procesos Electorales</t>
  </si>
  <si>
    <t>Asuntos Jurídicos</t>
  </si>
  <si>
    <t>Función Pública</t>
  </si>
  <si>
    <t>Preservación y Cuidado del Patrimonio Público</t>
  </si>
  <si>
    <t>Política Interior</t>
  </si>
  <si>
    <t>COORDINACIÓN DE LA POLÍTICA DE GOBIERNO</t>
  </si>
  <si>
    <t>Derechos Humanos</t>
  </si>
  <si>
    <t>Reclusión y Readaptación Social</t>
  </si>
  <si>
    <t>Procuración de Justicia</t>
  </si>
  <si>
    <t>JUSTICIA</t>
  </si>
  <si>
    <t>Fiscalización</t>
  </si>
  <si>
    <t>Legislación</t>
  </si>
  <si>
    <t>LEGISLACIÓN</t>
  </si>
  <si>
    <t>GOBIERNO</t>
  </si>
  <si>
    <t>0100</t>
  </si>
  <si>
    <t>REGIDORES</t>
  </si>
  <si>
    <t>0200</t>
  </si>
  <si>
    <t>PRESIDENCIA</t>
  </si>
  <si>
    <t>0300</t>
  </si>
  <si>
    <t>SINDICATURA</t>
  </si>
  <si>
    <t>0400</t>
  </si>
  <si>
    <t>SECRETARIA GENERAL</t>
  </si>
  <si>
    <t>0500</t>
  </si>
  <si>
    <t>HACIENDA MUNICIPAL</t>
  </si>
  <si>
    <t>0600</t>
  </si>
  <si>
    <t>CONTRALORIA CIUDADANA</t>
  </si>
  <si>
    <t>0700</t>
  </si>
  <si>
    <t>COORDINACION GENERAL DE ADMINISTRACIÓN E INNOVACIÓN GUBERNAMENTAL</t>
  </si>
  <si>
    <t>0800</t>
  </si>
  <si>
    <t>DIRECCION GENERAL DE POLITICAS PUBLICAS</t>
  </si>
  <si>
    <t>0900</t>
  </si>
  <si>
    <t>COORDINACION GENERAL DE SERVICIOS PUBLICOS MUNICIPALES</t>
  </si>
  <si>
    <t>1000</t>
  </si>
  <si>
    <t>COORDINACIÓN GENERAL DE GESTIÓN INTEGRAL DE LA CIUDAD</t>
  </si>
  <si>
    <t>1100</t>
  </si>
  <si>
    <t>COORDINACIÓN GENERAL DE DESARROLLO ECONÓMICO Y COMBATE A LA DESIGUALDAD</t>
  </si>
  <si>
    <t>1200</t>
  </si>
  <si>
    <t>COORDINACIÓN GENERAL DE CONSTRUCCIÓN DE COMUNIDAD</t>
  </si>
  <si>
    <t>1500</t>
  </si>
  <si>
    <t>COMISARIA DE LA POLICIA PREVENTIVA MUNICIPAL</t>
  </si>
  <si>
    <t>1600</t>
  </si>
  <si>
    <t>COORDINACION GENERAL  DE PROTECCION CIVIL Y BOMBEROS</t>
  </si>
  <si>
    <t>PRESUPUESTO ACTUAL</t>
  </si>
  <si>
    <t>MODIFICACION         No.   1</t>
  </si>
  <si>
    <t>PRESUPUESTO MODIFICADO</t>
  </si>
  <si>
    <t>SECTOR PUBLICO MUNICIPAL</t>
  </si>
  <si>
    <t>Gobierno Municipal de San Pedro Tlaquepaque, Jalisco</t>
  </si>
  <si>
    <t>F</t>
  </si>
  <si>
    <t>FN</t>
  </si>
  <si>
    <t>SF</t>
  </si>
  <si>
    <t>DESCRIPCION</t>
  </si>
  <si>
    <t>Impartición  de Justicia</t>
  </si>
  <si>
    <t>Presidencia / Gubernatura</t>
  </si>
  <si>
    <t xml:space="preserve">Asuntos Financieros  </t>
  </si>
  <si>
    <t>Servicios Registrales, administrativos y patrimoniales</t>
  </si>
  <si>
    <t>PROTECCION AMBIENTAL</t>
  </si>
  <si>
    <t>Administración del Agua</t>
  </si>
  <si>
    <t>Urbanización</t>
  </si>
  <si>
    <t xml:space="preserve"> Otros Grupos Vulnerables</t>
  </si>
  <si>
    <t>Otras de Seguridad Social y Asistencia Social</t>
  </si>
  <si>
    <t>DESARROLLO ECONOMICO</t>
  </si>
  <si>
    <t>ASUNTOS ECONOMICOS, COMERCIALES Y LABORALES EN GENERAL</t>
  </si>
  <si>
    <t>OTRAS NO CLASIFICDAS EN FUNCIONES ANTERIORES</t>
  </si>
  <si>
    <t>TRANSFERENCIAS, PARTICIPACIONES Y APORTACIONES ENTRE DIFERENTES NIVELES Y ORDENES DE GOBIERNO</t>
  </si>
  <si>
    <t>Transferencias entre Diferentes Niveles y Ordenes de Gobierno</t>
  </si>
  <si>
    <t>Adeudos de ejercicios fiscales anteriores</t>
  </si>
  <si>
    <t>Gobierno Municipal de San Pedro Tlaquepaque,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</si>
</sst>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164" formatCode="0000"/>
    <numFmt numFmtId="165" formatCode="0.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b/>
      <u/>
      <sz val="10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/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9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thin">
        <color indexed="64"/>
      </right>
      <top/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64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/>
      <top style="thin">
        <color indexed="31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64"/>
      </bottom>
      <diagonal/>
    </border>
    <border>
      <left/>
      <right/>
      <top/>
      <bottom style="thin">
        <color indexed="49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 style="medium">
        <color indexed="49"/>
      </left>
      <right style="medium">
        <color indexed="49"/>
      </right>
      <top/>
      <bottom/>
      <diagonal/>
    </border>
    <border>
      <left style="thin">
        <color indexed="49"/>
      </left>
      <right style="thin">
        <color indexed="49"/>
      </right>
      <top style="thin">
        <color indexed="49"/>
      </top>
      <bottom/>
      <diagonal/>
    </border>
    <border>
      <left style="thin">
        <color indexed="49"/>
      </left>
      <right/>
      <top style="thin">
        <color indexed="49"/>
      </top>
      <bottom style="thin">
        <color indexed="49"/>
      </bottom>
      <diagonal/>
    </border>
    <border>
      <left/>
      <right/>
      <top style="thin">
        <color indexed="49"/>
      </top>
      <bottom style="thin">
        <color indexed="49"/>
      </bottom>
      <diagonal/>
    </border>
    <border>
      <left/>
      <right style="thin">
        <color indexed="31"/>
      </right>
      <top style="thin">
        <color indexed="49"/>
      </top>
      <bottom style="thin">
        <color indexed="49"/>
      </bottom>
      <diagonal/>
    </border>
    <border>
      <left style="thin">
        <color indexed="31"/>
      </left>
      <right style="thin">
        <color indexed="31"/>
      </right>
      <top style="thin">
        <color indexed="49"/>
      </top>
      <bottom style="thin">
        <color indexed="49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41" fontId="1" fillId="0" borderId="0" xfId="0" applyNumberFormat="1" applyFont="1" applyAlignment="1">
      <alignment horizontal="right" vertical="center"/>
    </xf>
    <xf numFmtId="42" fontId="0" fillId="0" borderId="0" xfId="0" applyNumberFormat="1"/>
    <xf numFmtId="0" fontId="1" fillId="0" borderId="2" xfId="0" applyFont="1" applyBorder="1" applyAlignment="1" applyProtection="1">
      <alignment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2" fontId="6" fillId="2" borderId="9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 applyProtection="1">
      <alignment horizontal="center" wrapText="1"/>
      <protection locked="0"/>
    </xf>
    <xf numFmtId="42" fontId="6" fillId="2" borderId="7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42" fontId="6" fillId="2" borderId="13" xfId="0" applyNumberFormat="1" applyFont="1" applyFill="1" applyBorder="1" applyAlignment="1">
      <alignment horizontal="center" vertical="center" wrapText="1"/>
    </xf>
    <xf numFmtId="42" fontId="6" fillId="2" borderId="14" xfId="0" applyNumberFormat="1" applyFont="1" applyFill="1" applyBorder="1" applyAlignment="1" applyProtection="1">
      <alignment horizontal="center" wrapText="1"/>
      <protection locked="0"/>
    </xf>
    <xf numFmtId="42" fontId="6" fillId="2" borderId="1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164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vertical="center"/>
      <protection locked="0"/>
    </xf>
    <xf numFmtId="42" fontId="9" fillId="3" borderId="17" xfId="1" applyNumberFormat="1" applyFont="1" applyFill="1" applyBorder="1" applyAlignment="1" applyProtection="1">
      <alignment horizontal="right" vertical="center"/>
      <protection locked="0"/>
    </xf>
    <xf numFmtId="42" fontId="9" fillId="3" borderId="18" xfId="1" applyNumberFormat="1" applyFont="1" applyFill="1" applyBorder="1" applyAlignment="1" applyProtection="1">
      <alignment horizontal="right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164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vertical="center"/>
      <protection locked="0"/>
    </xf>
    <xf numFmtId="42" fontId="7" fillId="4" borderId="17" xfId="1" applyNumberFormat="1" applyFont="1" applyFill="1" applyBorder="1" applyAlignment="1" applyProtection="1">
      <alignment horizontal="right" vertical="center"/>
      <protection locked="0"/>
    </xf>
    <xf numFmtId="42" fontId="7" fillId="4" borderId="18" xfId="1" applyNumberFormat="1" applyFont="1" applyFill="1" applyBorder="1" applyAlignment="1" applyProtection="1">
      <alignment horizontal="right" vertical="center"/>
      <protection locked="0"/>
    </xf>
    <xf numFmtId="44" fontId="1" fillId="0" borderId="1" xfId="1" applyFont="1" applyBorder="1" applyAlignment="1" applyProtection="1">
      <alignment horizontal="right" vertical="center"/>
      <protection locked="0"/>
    </xf>
    <xf numFmtId="44" fontId="10" fillId="4" borderId="21" xfId="1" applyFont="1" applyFill="1" applyBorder="1" applyAlignment="1" applyProtection="1">
      <alignment horizontal="right" vertical="center"/>
    </xf>
    <xf numFmtId="49" fontId="7" fillId="2" borderId="23" xfId="0" applyNumberFormat="1" applyFont="1" applyFill="1" applyBorder="1" applyAlignment="1">
      <alignment vertical="center"/>
    </xf>
    <xf numFmtId="42" fontId="6" fillId="2" borderId="23" xfId="0" applyNumberFormat="1" applyFont="1" applyFill="1" applyBorder="1" applyAlignment="1">
      <alignment horizontal="center" vertical="center" wrapText="1"/>
    </xf>
    <xf numFmtId="42" fontId="6" fillId="2" borderId="23" xfId="0" applyNumberFormat="1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Alignment="1">
      <alignment horizontal="center" vertical="center"/>
    </xf>
    <xf numFmtId="49" fontId="2" fillId="2" borderId="23" xfId="0" applyNumberFormat="1" applyFont="1" applyFill="1" applyBorder="1" applyAlignment="1">
      <alignment horizontal="center" vertical="center"/>
    </xf>
    <xf numFmtId="165" fontId="12" fillId="5" borderId="23" xfId="0" applyNumberFormat="1" applyFont="1" applyFill="1" applyBorder="1" applyAlignment="1">
      <alignment horizontal="right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3" xfId="0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>
      <alignment vertical="center" wrapText="1"/>
    </xf>
    <xf numFmtId="42" fontId="13" fillId="5" borderId="23" xfId="1" applyNumberFormat="1" applyFont="1" applyFill="1" applyBorder="1" applyAlignment="1">
      <alignment horizontal="center" vertical="center" wrapText="1"/>
    </xf>
    <xf numFmtId="165" fontId="8" fillId="6" borderId="23" xfId="0" applyNumberFormat="1" applyFont="1" applyFill="1" applyBorder="1" applyAlignment="1">
      <alignment horizontal="right" vertical="center"/>
    </xf>
    <xf numFmtId="0" fontId="8" fillId="6" borderId="23" xfId="0" applyFont="1" applyFill="1" applyBorder="1" applyAlignment="1">
      <alignment horizontal="center" vertical="center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8" fillId="6" borderId="23" xfId="0" applyFont="1" applyFill="1" applyBorder="1" applyAlignment="1">
      <alignment vertical="center" wrapText="1"/>
    </xf>
    <xf numFmtId="42" fontId="8" fillId="6" borderId="23" xfId="1" applyNumberFormat="1" applyFont="1" applyFill="1" applyBorder="1" applyAlignment="1" applyProtection="1">
      <alignment horizontal="right" vertical="center"/>
    </xf>
    <xf numFmtId="165" fontId="14" fillId="0" borderId="23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vertical="center" wrapText="1"/>
    </xf>
    <xf numFmtId="42" fontId="14" fillId="0" borderId="23" xfId="1" applyNumberFormat="1" applyFont="1" applyFill="1" applyBorder="1" applyAlignment="1" applyProtection="1">
      <alignment horizontal="right" vertical="center"/>
      <protection locked="0"/>
    </xf>
    <xf numFmtId="42" fontId="14" fillId="0" borderId="23" xfId="1" applyNumberFormat="1" applyFont="1" applyFill="1" applyBorder="1" applyAlignment="1" applyProtection="1">
      <alignment horizontal="right" vertical="center"/>
    </xf>
    <xf numFmtId="44" fontId="0" fillId="0" borderId="0" xfId="0" applyNumberFormat="1"/>
    <xf numFmtId="9" fontId="8" fillId="6" borderId="23" xfId="0" applyNumberFormat="1" applyFont="1" applyFill="1" applyBorder="1" applyAlignment="1">
      <alignment horizontal="left" vertical="center" wrapText="1"/>
    </xf>
    <xf numFmtId="9" fontId="14" fillId="0" borderId="23" xfId="0" applyNumberFormat="1" applyFont="1" applyBorder="1" applyAlignment="1">
      <alignment vertical="center" wrapText="1"/>
    </xf>
    <xf numFmtId="8" fontId="14" fillId="0" borderId="23" xfId="1" applyNumberFormat="1" applyFont="1" applyFill="1" applyBorder="1" applyAlignment="1" applyProtection="1">
      <alignment horizontal="right" vertical="center"/>
    </xf>
    <xf numFmtId="165" fontId="14" fillId="0" borderId="24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>
      <alignment vertical="center" wrapText="1"/>
    </xf>
    <xf numFmtId="42" fontId="14" fillId="0" borderId="24" xfId="1" applyNumberFormat="1" applyFont="1" applyFill="1" applyBorder="1" applyAlignment="1" applyProtection="1">
      <alignment horizontal="right" vertical="center"/>
      <protection locked="0"/>
    </xf>
    <xf numFmtId="42" fontId="14" fillId="0" borderId="24" xfId="1" applyNumberFormat="1" applyFont="1" applyFill="1" applyBorder="1" applyAlignment="1" applyProtection="1">
      <alignment horizontal="right" vertical="center"/>
    </xf>
    <xf numFmtId="165" fontId="8" fillId="5" borderId="23" xfId="0" applyNumberFormat="1" applyFont="1" applyFill="1" applyBorder="1" applyAlignment="1">
      <alignment horizontal="right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>
      <alignment vertical="center" wrapText="1"/>
    </xf>
    <xf numFmtId="42" fontId="8" fillId="5" borderId="23" xfId="1" applyNumberFormat="1" applyFont="1" applyFill="1" applyBorder="1" applyAlignment="1" applyProtection="1">
      <alignment horizontal="right" vertical="center"/>
    </xf>
    <xf numFmtId="0" fontId="0" fillId="0" borderId="23" xfId="0" applyBorder="1"/>
    <xf numFmtId="165" fontId="14" fillId="0" borderId="25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165" fontId="14" fillId="6" borderId="23" xfId="0" applyNumberFormat="1" applyFont="1" applyFill="1" applyBorder="1" applyAlignment="1">
      <alignment horizontal="right" vertical="center"/>
    </xf>
    <xf numFmtId="0" fontId="14" fillId="6" borderId="23" xfId="0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vertical="center" wrapText="1"/>
    </xf>
    <xf numFmtId="0" fontId="0" fillId="7" borderId="26" xfId="0" applyFill="1" applyBorder="1"/>
    <xf numFmtId="0" fontId="0" fillId="7" borderId="27" xfId="0" applyFill="1" applyBorder="1"/>
    <xf numFmtId="0" fontId="15" fillId="7" borderId="27" xfId="0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right" vertical="center" wrapText="1"/>
    </xf>
    <xf numFmtId="42" fontId="15" fillId="7" borderId="29" xfId="1" applyNumberFormat="1" applyFont="1" applyFill="1" applyBorder="1" applyAlignment="1" applyProtection="1">
      <alignment horizontal="right" vertical="center"/>
    </xf>
    <xf numFmtId="42" fontId="14" fillId="0" borderId="0" xfId="0" applyNumberFormat="1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58F09-F898-4D66-8D00-521F7C9CFB19}">
  <sheetPr>
    <tabColor theme="2" tint="-0.499984740745262"/>
  </sheetPr>
  <dimension ref="A1:IU429"/>
  <sheetViews>
    <sheetView showGridLines="0" zoomScale="55" zoomScaleNormal="55" workbookViewId="0">
      <selection activeCell="C15" sqref="C15"/>
    </sheetView>
  </sheetViews>
  <sheetFormatPr baseColWidth="10" defaultColWidth="0" defaultRowHeight="0" customHeight="1" zeroHeight="1" x14ac:dyDescent="0.25"/>
  <cols>
    <col min="1" max="1" width="13.5703125" customWidth="1"/>
    <col min="2" max="2" width="10.28515625" customWidth="1"/>
    <col min="3" max="3" width="56.42578125" customWidth="1"/>
    <col min="4" max="4" width="23.42578125" style="1" customWidth="1"/>
    <col min="5" max="6" width="23.42578125" customWidth="1"/>
    <col min="7" max="15" width="15.7109375" hidden="1"/>
    <col min="16" max="253" width="11.42578125" hidden="1"/>
    <col min="254" max="254" width="1.5703125" hidden="1"/>
    <col min="255" max="255" width="0.85546875" hidden="1"/>
    <col min="256" max="16384" width="0.28515625" hidden="1"/>
  </cols>
  <sheetData>
    <row r="1" spans="1:6" ht="57" customHeight="1" x14ac:dyDescent="0.25">
      <c r="A1" s="17" t="s">
        <v>127</v>
      </c>
      <c r="B1" s="18"/>
      <c r="C1" s="18"/>
      <c r="D1" s="18"/>
      <c r="E1" s="18"/>
      <c r="F1" s="19"/>
    </row>
    <row r="2" spans="1:6" ht="24" customHeight="1" x14ac:dyDescent="0.25">
      <c r="A2" s="7" t="s">
        <v>10</v>
      </c>
      <c r="B2" s="8" t="s">
        <v>9</v>
      </c>
      <c r="C2" s="8" t="s">
        <v>8</v>
      </c>
      <c r="D2" s="9" t="s">
        <v>123</v>
      </c>
      <c r="E2" s="10" t="s">
        <v>124</v>
      </c>
      <c r="F2" s="11" t="s">
        <v>125</v>
      </c>
    </row>
    <row r="3" spans="1:6" ht="6.75" customHeight="1" x14ac:dyDescent="0.25">
      <c r="A3" s="12"/>
      <c r="B3" s="13"/>
      <c r="C3" s="13"/>
      <c r="D3" s="14"/>
      <c r="E3" s="15"/>
      <c r="F3" s="16"/>
    </row>
    <row r="4" spans="1:6" ht="15" x14ac:dyDescent="0.25">
      <c r="A4" s="28" t="s">
        <v>7</v>
      </c>
      <c r="B4" s="29">
        <v>0</v>
      </c>
      <c r="C4" s="30" t="s">
        <v>126</v>
      </c>
      <c r="D4" s="31">
        <f>+D5</f>
        <v>1620297270.0500002</v>
      </c>
      <c r="E4" s="31">
        <f>+E5</f>
        <v>68169569.74396123</v>
      </c>
      <c r="F4" s="32">
        <f>+F5</f>
        <v>1688466839.7939615</v>
      </c>
    </row>
    <row r="5" spans="1:6" ht="15" x14ac:dyDescent="0.25">
      <c r="A5" s="20" t="s">
        <v>6</v>
      </c>
      <c r="B5" s="21">
        <v>0</v>
      </c>
      <c r="C5" s="22" t="s">
        <v>5</v>
      </c>
      <c r="D5" s="23">
        <f>SUM(D6:D19)</f>
        <v>1620297270.0500002</v>
      </c>
      <c r="E5" s="23">
        <f>SUM(E6:E19)</f>
        <v>68169569.74396123</v>
      </c>
      <c r="F5" s="24">
        <f>SUM(F6:F19)</f>
        <v>1688466839.7939615</v>
      </c>
    </row>
    <row r="6" spans="1:6" ht="25.5" customHeight="1" x14ac:dyDescent="0.25">
      <c r="A6" s="5" t="s">
        <v>4</v>
      </c>
      <c r="B6" s="4">
        <v>0</v>
      </c>
      <c r="C6" s="3" t="s">
        <v>3</v>
      </c>
      <c r="D6" s="33">
        <v>0</v>
      </c>
      <c r="E6" s="33">
        <v>0</v>
      </c>
      <c r="F6" s="33">
        <v>0</v>
      </c>
    </row>
    <row r="7" spans="1:6" ht="25.5" customHeight="1" x14ac:dyDescent="0.25">
      <c r="A7" s="5" t="s">
        <v>1</v>
      </c>
      <c r="B7" s="4">
        <v>0</v>
      </c>
      <c r="C7" s="3" t="s">
        <v>2</v>
      </c>
      <c r="D7" s="33">
        <v>0</v>
      </c>
      <c r="E7" s="33">
        <v>0</v>
      </c>
      <c r="F7" s="33">
        <v>0</v>
      </c>
    </row>
    <row r="8" spans="1:6" ht="25.5" customHeight="1" x14ac:dyDescent="0.25">
      <c r="A8" s="5" t="s">
        <v>1</v>
      </c>
      <c r="B8" s="4" t="s">
        <v>95</v>
      </c>
      <c r="C8" s="3" t="s">
        <v>96</v>
      </c>
      <c r="D8" s="33">
        <v>37713441.219999991</v>
      </c>
      <c r="E8" s="33">
        <v>-2512733.7396000251</v>
      </c>
      <c r="F8" s="33">
        <v>35200707.480399966</v>
      </c>
    </row>
    <row r="9" spans="1:6" ht="25.5" customHeight="1" x14ac:dyDescent="0.25">
      <c r="A9" s="5" t="s">
        <v>1</v>
      </c>
      <c r="B9" s="4" t="s">
        <v>97</v>
      </c>
      <c r="C9" s="3" t="s">
        <v>98</v>
      </c>
      <c r="D9" s="33">
        <v>99314215.180000022</v>
      </c>
      <c r="E9" s="33">
        <v>-20570050.285600573</v>
      </c>
      <c r="F9" s="33">
        <v>78744164.894399449</v>
      </c>
    </row>
    <row r="10" spans="1:6" ht="25.5" customHeight="1" x14ac:dyDescent="0.25">
      <c r="A10" s="5" t="s">
        <v>1</v>
      </c>
      <c r="B10" s="4" t="s">
        <v>99</v>
      </c>
      <c r="C10" s="3" t="s">
        <v>100</v>
      </c>
      <c r="D10" s="33">
        <v>21866186.070000004</v>
      </c>
      <c r="E10" s="33">
        <v>5300344.0480001643</v>
      </c>
      <c r="F10" s="33">
        <v>27166530.118000168</v>
      </c>
    </row>
    <row r="11" spans="1:6" ht="25.5" customHeight="1" x14ac:dyDescent="0.25">
      <c r="A11" s="5" t="s">
        <v>1</v>
      </c>
      <c r="B11" s="4" t="s">
        <v>101</v>
      </c>
      <c r="C11" s="3" t="s">
        <v>102</v>
      </c>
      <c r="D11" s="33">
        <v>73027708.609999999</v>
      </c>
      <c r="E11" s="33">
        <v>17446560.025063932</v>
      </c>
      <c r="F11" s="33">
        <v>90474268.635063931</v>
      </c>
    </row>
    <row r="12" spans="1:6" ht="25.5" customHeight="1" x14ac:dyDescent="0.25">
      <c r="A12" s="5" t="s">
        <v>1</v>
      </c>
      <c r="B12" s="4" t="s">
        <v>103</v>
      </c>
      <c r="C12" s="3" t="s">
        <v>104</v>
      </c>
      <c r="D12" s="33">
        <v>238329075.53000015</v>
      </c>
      <c r="E12" s="33">
        <v>56111136.294101775</v>
      </c>
      <c r="F12" s="33">
        <v>294440211.82410192</v>
      </c>
    </row>
    <row r="13" spans="1:6" ht="25.5" customHeight="1" x14ac:dyDescent="0.25">
      <c r="A13" s="5" t="s">
        <v>1</v>
      </c>
      <c r="B13" s="4" t="s">
        <v>105</v>
      </c>
      <c r="C13" s="6" t="s">
        <v>106</v>
      </c>
      <c r="D13" s="33">
        <v>10838377.720000004</v>
      </c>
      <c r="E13" s="33">
        <v>2542613.3099999819</v>
      </c>
      <c r="F13" s="33">
        <v>13380991.029999986</v>
      </c>
    </row>
    <row r="14" spans="1:6" ht="25.5" customHeight="1" x14ac:dyDescent="0.25">
      <c r="A14" s="5" t="s">
        <v>1</v>
      </c>
      <c r="B14" s="4" t="s">
        <v>107</v>
      </c>
      <c r="C14" s="3" t="s">
        <v>108</v>
      </c>
      <c r="D14" s="33">
        <v>357310425.69000012</v>
      </c>
      <c r="E14" s="33">
        <v>-87192104.159759104</v>
      </c>
      <c r="F14" s="33">
        <v>270118321.53024101</v>
      </c>
    </row>
    <row r="15" spans="1:6" ht="25.5" customHeight="1" x14ac:dyDescent="0.25">
      <c r="A15" s="5" t="s">
        <v>1</v>
      </c>
      <c r="B15" s="4" t="s">
        <v>109</v>
      </c>
      <c r="C15" s="3" t="s">
        <v>110</v>
      </c>
      <c r="D15" s="33">
        <v>9823586.3900000006</v>
      </c>
      <c r="E15" s="33">
        <v>4582160.1799999774</v>
      </c>
      <c r="F15" s="33">
        <v>14405746.569999978</v>
      </c>
    </row>
    <row r="16" spans="1:6" ht="25.5" customHeight="1" x14ac:dyDescent="0.25">
      <c r="A16" s="5" t="s">
        <v>1</v>
      </c>
      <c r="B16" s="4" t="s">
        <v>111</v>
      </c>
      <c r="C16" s="3" t="s">
        <v>112</v>
      </c>
      <c r="D16" s="33">
        <v>304308288.97999996</v>
      </c>
      <c r="E16" s="33">
        <v>18329242.104133308</v>
      </c>
      <c r="F16" s="33">
        <v>322637531.08413327</v>
      </c>
    </row>
    <row r="17" spans="1:6" ht="25.5" customHeight="1" x14ac:dyDescent="0.25">
      <c r="A17" s="5" t="s">
        <v>1</v>
      </c>
      <c r="B17" s="4" t="s">
        <v>113</v>
      </c>
      <c r="C17" s="3" t="s">
        <v>114</v>
      </c>
      <c r="D17" s="33">
        <v>192876076.06999999</v>
      </c>
      <c r="E17" s="33">
        <v>56758865.280404359</v>
      </c>
      <c r="F17" s="33">
        <v>249634941.35040435</v>
      </c>
    </row>
    <row r="18" spans="1:6" ht="25.5" customHeight="1" x14ac:dyDescent="0.25">
      <c r="A18" s="5" t="s">
        <v>1</v>
      </c>
      <c r="B18" s="4" t="s">
        <v>115</v>
      </c>
      <c r="C18" s="3" t="s">
        <v>116</v>
      </c>
      <c r="D18" s="33">
        <v>66053150.620000012</v>
      </c>
      <c r="E18" s="33">
        <v>-23389418.331822611</v>
      </c>
      <c r="F18" s="33">
        <v>42663732.288177401</v>
      </c>
    </row>
    <row r="19" spans="1:6" ht="25.5" customHeight="1" x14ac:dyDescent="0.25">
      <c r="A19" s="5" t="s">
        <v>1</v>
      </c>
      <c r="B19" s="4" t="s">
        <v>117</v>
      </c>
      <c r="C19" s="3" t="s">
        <v>118</v>
      </c>
      <c r="D19" s="33">
        <v>208836737.97</v>
      </c>
      <c r="E19" s="33">
        <v>40762955.019040048</v>
      </c>
      <c r="F19" s="33">
        <v>249599692.98904005</v>
      </c>
    </row>
    <row r="20" spans="1:6" ht="25.5" customHeight="1" x14ac:dyDescent="0.25">
      <c r="A20" s="5" t="s">
        <v>1</v>
      </c>
      <c r="B20" s="4" t="s">
        <v>119</v>
      </c>
      <c r="C20" s="3" t="s">
        <v>120</v>
      </c>
      <c r="D20" s="33">
        <v>417172221.00999999</v>
      </c>
      <c r="E20" s="33">
        <v>106851703.48529536</v>
      </c>
      <c r="F20" s="33">
        <v>524023924.49529535</v>
      </c>
    </row>
    <row r="21" spans="1:6" ht="25.5" customHeight="1" x14ac:dyDescent="0.25">
      <c r="A21" s="5" t="s">
        <v>1</v>
      </c>
      <c r="B21" s="4" t="s">
        <v>121</v>
      </c>
      <c r="C21" s="3" t="s">
        <v>122</v>
      </c>
      <c r="D21" s="33">
        <v>36719766.070000008</v>
      </c>
      <c r="E21" s="33">
        <v>25843112.042799957</v>
      </c>
      <c r="F21" s="33">
        <v>62562878.112799965</v>
      </c>
    </row>
    <row r="22" spans="1:6" ht="25.5" customHeight="1" x14ac:dyDescent="0.25">
      <c r="A22" s="25"/>
      <c r="B22" s="26"/>
      <c r="C22" s="27" t="s">
        <v>0</v>
      </c>
      <c r="D22" s="34">
        <v>2074189257.1300001</v>
      </c>
      <c r="E22" s="34">
        <v>200864385.27205652</v>
      </c>
      <c r="F22" s="34">
        <v>2275053642.4020572</v>
      </c>
    </row>
    <row r="23" spans="1:6" ht="25.5" hidden="1" customHeight="1" x14ac:dyDescent="0.25">
      <c r="D23"/>
    </row>
    <row r="24" spans="1:6" ht="25.5" hidden="1" customHeight="1" x14ac:dyDescent="0.25">
      <c r="D24"/>
    </row>
    <row r="25" spans="1:6" ht="25.5" hidden="1" customHeight="1" x14ac:dyDescent="0.25">
      <c r="D25"/>
    </row>
    <row r="26" spans="1:6" ht="25.5" hidden="1" customHeight="1" x14ac:dyDescent="0.25">
      <c r="D26"/>
    </row>
    <row r="27" spans="1:6" ht="25.5" hidden="1" customHeight="1" x14ac:dyDescent="0.25">
      <c r="D27"/>
    </row>
    <row r="28" spans="1:6" ht="25.5" hidden="1" customHeight="1" x14ac:dyDescent="0.25">
      <c r="D28"/>
    </row>
    <row r="29" spans="1:6" ht="25.5" hidden="1" customHeight="1" x14ac:dyDescent="0.25">
      <c r="D29"/>
    </row>
    <row r="30" spans="1:6" ht="25.5" hidden="1" customHeight="1" x14ac:dyDescent="0.25">
      <c r="D30"/>
    </row>
    <row r="31" spans="1:6" ht="25.5" hidden="1" customHeight="1" x14ac:dyDescent="0.25">
      <c r="D31"/>
    </row>
    <row r="32" spans="1:6" ht="3" hidden="1" customHeight="1" x14ac:dyDescent="0.25">
      <c r="D32"/>
    </row>
    <row r="33" spans="4:4" ht="25.5" hidden="1" customHeight="1" x14ac:dyDescent="0.25">
      <c r="D33"/>
    </row>
    <row r="34" spans="4:4" ht="25.5" hidden="1" customHeight="1" x14ac:dyDescent="0.25">
      <c r="D34"/>
    </row>
    <row r="35" spans="4:4" ht="25.5" hidden="1" customHeight="1" x14ac:dyDescent="0.25">
      <c r="D35"/>
    </row>
    <row r="36" spans="4:4" ht="25.5" hidden="1" customHeight="1" x14ac:dyDescent="0.25">
      <c r="D36"/>
    </row>
    <row r="37" spans="4:4" ht="25.5" hidden="1" customHeight="1" x14ac:dyDescent="0.25">
      <c r="D37"/>
    </row>
    <row r="38" spans="4:4" ht="25.5" hidden="1" customHeight="1" x14ac:dyDescent="0.25">
      <c r="D38"/>
    </row>
    <row r="39" spans="4:4" ht="25.5" hidden="1" customHeight="1" x14ac:dyDescent="0.25">
      <c r="D39"/>
    </row>
    <row r="40" spans="4:4" ht="25.5" hidden="1" customHeight="1" x14ac:dyDescent="0.25">
      <c r="D40"/>
    </row>
    <row r="41" spans="4:4" ht="25.5" hidden="1" customHeight="1" x14ac:dyDescent="0.25">
      <c r="D41"/>
    </row>
    <row r="42" spans="4:4" ht="25.5" hidden="1" customHeight="1" x14ac:dyDescent="0.25">
      <c r="D42"/>
    </row>
    <row r="43" spans="4:4" ht="25.5" hidden="1" customHeight="1" x14ac:dyDescent="0.25">
      <c r="D43"/>
    </row>
    <row r="44" spans="4:4" ht="25.5" hidden="1" customHeight="1" x14ac:dyDescent="0.25">
      <c r="D44"/>
    </row>
    <row r="45" spans="4:4" ht="25.5" hidden="1" customHeight="1" x14ac:dyDescent="0.25">
      <c r="D45"/>
    </row>
    <row r="46" spans="4:4" ht="25.5" hidden="1" customHeight="1" x14ac:dyDescent="0.25">
      <c r="D46"/>
    </row>
    <row r="47" spans="4:4" ht="25.5" hidden="1" customHeight="1" x14ac:dyDescent="0.25">
      <c r="D47"/>
    </row>
    <row r="48" spans="4:4" ht="25.5" hidden="1" customHeight="1" x14ac:dyDescent="0.25">
      <c r="D48"/>
    </row>
    <row r="49" spans="4:4" ht="25.5" hidden="1" customHeight="1" x14ac:dyDescent="0.25">
      <c r="D49"/>
    </row>
    <row r="50" spans="4:4" ht="25.5" hidden="1" customHeight="1" x14ac:dyDescent="0.25">
      <c r="D50"/>
    </row>
    <row r="51" spans="4:4" ht="25.5" hidden="1" customHeight="1" x14ac:dyDescent="0.25">
      <c r="D51"/>
    </row>
    <row r="52" spans="4:4" ht="25.5" hidden="1" customHeight="1" x14ac:dyDescent="0.25">
      <c r="D52"/>
    </row>
    <row r="53" spans="4:4" ht="25.5" hidden="1" customHeight="1" x14ac:dyDescent="0.25">
      <c r="D53"/>
    </row>
    <row r="54" spans="4:4" ht="25.5" hidden="1" customHeight="1" x14ac:dyDescent="0.25">
      <c r="D54"/>
    </row>
    <row r="55" spans="4:4" ht="25.5" hidden="1" customHeight="1" x14ac:dyDescent="0.25">
      <c r="D55"/>
    </row>
    <row r="56" spans="4:4" ht="25.5" hidden="1" customHeight="1" x14ac:dyDescent="0.25">
      <c r="D56"/>
    </row>
    <row r="57" spans="4:4" ht="25.5" hidden="1" customHeight="1" x14ac:dyDescent="0.25">
      <c r="D57"/>
    </row>
    <row r="58" spans="4:4" ht="25.5" hidden="1" customHeight="1" x14ac:dyDescent="0.25">
      <c r="D58"/>
    </row>
    <row r="59" spans="4:4" ht="25.5" hidden="1" customHeight="1" x14ac:dyDescent="0.25">
      <c r="D59"/>
    </row>
    <row r="60" spans="4:4" ht="25.5" hidden="1" customHeight="1" x14ac:dyDescent="0.25">
      <c r="D60"/>
    </row>
    <row r="61" spans="4:4" ht="25.5" hidden="1" customHeight="1" x14ac:dyDescent="0.25">
      <c r="D61"/>
    </row>
    <row r="62" spans="4:4" ht="25.5" hidden="1" customHeight="1" x14ac:dyDescent="0.25">
      <c r="D62"/>
    </row>
    <row r="63" spans="4:4" ht="25.5" hidden="1" customHeight="1" x14ac:dyDescent="0.25">
      <c r="D63"/>
    </row>
    <row r="64" spans="4:4" ht="25.5" hidden="1" customHeight="1" x14ac:dyDescent="0.25">
      <c r="D64"/>
    </row>
    <row r="65" spans="4:4" ht="25.5" hidden="1" customHeight="1" x14ac:dyDescent="0.25">
      <c r="D65"/>
    </row>
    <row r="66" spans="4:4" ht="25.5" hidden="1" customHeight="1" x14ac:dyDescent="0.25">
      <c r="D66"/>
    </row>
    <row r="67" spans="4:4" ht="25.5" hidden="1" customHeight="1" x14ac:dyDescent="0.25">
      <c r="D67"/>
    </row>
    <row r="68" spans="4:4" ht="25.5" hidden="1" customHeight="1" x14ac:dyDescent="0.25">
      <c r="D68"/>
    </row>
    <row r="69" spans="4:4" ht="25.5" hidden="1" customHeight="1" x14ac:dyDescent="0.25">
      <c r="D69"/>
    </row>
    <row r="70" spans="4:4" ht="25.5" hidden="1" customHeight="1" x14ac:dyDescent="0.25">
      <c r="D70"/>
    </row>
    <row r="71" spans="4:4" ht="25.5" hidden="1" customHeight="1" x14ac:dyDescent="0.25">
      <c r="D71"/>
    </row>
    <row r="72" spans="4:4" ht="25.5" hidden="1" customHeight="1" x14ac:dyDescent="0.25">
      <c r="D72"/>
    </row>
    <row r="73" spans="4:4" ht="25.5" hidden="1" customHeight="1" x14ac:dyDescent="0.25">
      <c r="D73"/>
    </row>
    <row r="74" spans="4:4" ht="25.5" hidden="1" customHeight="1" x14ac:dyDescent="0.25">
      <c r="D74"/>
    </row>
    <row r="75" spans="4:4" ht="25.5" hidden="1" customHeight="1" x14ac:dyDescent="0.25">
      <c r="D75"/>
    </row>
    <row r="76" spans="4:4" ht="25.5" hidden="1" customHeight="1" x14ac:dyDescent="0.25">
      <c r="D76"/>
    </row>
    <row r="77" spans="4:4" ht="25.5" hidden="1" customHeight="1" x14ac:dyDescent="0.25">
      <c r="D77"/>
    </row>
    <row r="78" spans="4:4" ht="25.5" hidden="1" customHeight="1" x14ac:dyDescent="0.25">
      <c r="D78"/>
    </row>
    <row r="79" spans="4:4" ht="25.5" hidden="1" customHeight="1" x14ac:dyDescent="0.25">
      <c r="D79"/>
    </row>
    <row r="80" spans="4:4" ht="25.5" hidden="1" customHeight="1" x14ac:dyDescent="0.25">
      <c r="D80"/>
    </row>
    <row r="81" spans="4:4" ht="25.5" hidden="1" customHeight="1" x14ac:dyDescent="0.25">
      <c r="D81"/>
    </row>
    <row r="82" spans="4:4" ht="25.5" hidden="1" customHeight="1" x14ac:dyDescent="0.25">
      <c r="D82"/>
    </row>
    <row r="83" spans="4:4" ht="25.5" hidden="1" customHeight="1" x14ac:dyDescent="0.25">
      <c r="D83"/>
    </row>
    <row r="84" spans="4:4" ht="25.5" hidden="1" customHeight="1" x14ac:dyDescent="0.25">
      <c r="D84"/>
    </row>
    <row r="85" spans="4:4" ht="25.5" hidden="1" customHeight="1" x14ac:dyDescent="0.25">
      <c r="D85"/>
    </row>
    <row r="86" spans="4:4" ht="25.5" hidden="1" customHeight="1" x14ac:dyDescent="0.25">
      <c r="D86"/>
    </row>
    <row r="87" spans="4:4" ht="25.5" hidden="1" customHeight="1" x14ac:dyDescent="0.25">
      <c r="D87"/>
    </row>
    <row r="88" spans="4:4" ht="25.5" hidden="1" customHeight="1" x14ac:dyDescent="0.25">
      <c r="D88"/>
    </row>
    <row r="89" spans="4:4" ht="25.5" hidden="1" customHeight="1" x14ac:dyDescent="0.25">
      <c r="D89"/>
    </row>
    <row r="90" spans="4:4" ht="25.5" hidden="1" customHeight="1" x14ac:dyDescent="0.25">
      <c r="D90"/>
    </row>
    <row r="91" spans="4:4" ht="25.5" hidden="1" customHeight="1" x14ac:dyDescent="0.25">
      <c r="D91"/>
    </row>
    <row r="92" spans="4:4" ht="25.5" hidden="1" customHeight="1" x14ac:dyDescent="0.25">
      <c r="D92"/>
    </row>
    <row r="93" spans="4:4" ht="25.5" hidden="1" customHeight="1" x14ac:dyDescent="0.25">
      <c r="D93"/>
    </row>
    <row r="94" spans="4:4" ht="25.5" hidden="1" customHeight="1" x14ac:dyDescent="0.25">
      <c r="D94"/>
    </row>
    <row r="95" spans="4:4" ht="25.5" hidden="1" customHeight="1" x14ac:dyDescent="0.25">
      <c r="D95"/>
    </row>
    <row r="96" spans="4:4" ht="25.5" hidden="1" customHeight="1" x14ac:dyDescent="0.25">
      <c r="D96"/>
    </row>
    <row r="97" spans="4:4" ht="25.5" hidden="1" customHeight="1" x14ac:dyDescent="0.25">
      <c r="D97"/>
    </row>
    <row r="98" spans="4:4" ht="25.5" hidden="1" customHeight="1" x14ac:dyDescent="0.25">
      <c r="D98"/>
    </row>
    <row r="99" spans="4:4" ht="25.5" hidden="1" customHeight="1" x14ac:dyDescent="0.25">
      <c r="D99"/>
    </row>
    <row r="100" spans="4:4" ht="25.5" hidden="1" customHeight="1" x14ac:dyDescent="0.25">
      <c r="D100"/>
    </row>
    <row r="101" spans="4:4" ht="25.5" hidden="1" customHeight="1" x14ac:dyDescent="0.25">
      <c r="D101"/>
    </row>
    <row r="102" spans="4:4" ht="25.5" hidden="1" customHeight="1" x14ac:dyDescent="0.25">
      <c r="D102"/>
    </row>
    <row r="103" spans="4:4" ht="25.5" hidden="1" customHeight="1" x14ac:dyDescent="0.25">
      <c r="D103"/>
    </row>
    <row r="104" spans="4:4" ht="25.5" hidden="1" customHeight="1" x14ac:dyDescent="0.25">
      <c r="D104"/>
    </row>
    <row r="105" spans="4:4" ht="25.5" hidden="1" customHeight="1" x14ac:dyDescent="0.25">
      <c r="D105"/>
    </row>
    <row r="106" spans="4:4" ht="25.5" hidden="1" customHeight="1" x14ac:dyDescent="0.25">
      <c r="D106"/>
    </row>
    <row r="107" spans="4:4" ht="25.5" hidden="1" customHeight="1" x14ac:dyDescent="0.25">
      <c r="D107"/>
    </row>
    <row r="108" spans="4:4" ht="25.5" hidden="1" customHeight="1" x14ac:dyDescent="0.25">
      <c r="D108"/>
    </row>
    <row r="109" spans="4:4" ht="25.5" hidden="1" customHeight="1" x14ac:dyDescent="0.25">
      <c r="D109"/>
    </row>
    <row r="110" spans="4:4" ht="25.5" hidden="1" customHeight="1" x14ac:dyDescent="0.25">
      <c r="D110"/>
    </row>
    <row r="111" spans="4:4" ht="25.5" hidden="1" customHeight="1" x14ac:dyDescent="0.25">
      <c r="D111"/>
    </row>
    <row r="112" spans="4:4" ht="25.5" hidden="1" customHeight="1" x14ac:dyDescent="0.25">
      <c r="D112"/>
    </row>
    <row r="113" spans="4:4" ht="25.5" hidden="1" customHeight="1" x14ac:dyDescent="0.25">
      <c r="D113"/>
    </row>
    <row r="114" spans="4:4" ht="25.5" hidden="1" customHeight="1" x14ac:dyDescent="0.25">
      <c r="D114"/>
    </row>
    <row r="115" spans="4:4" ht="25.5" hidden="1" customHeight="1" x14ac:dyDescent="0.25">
      <c r="D115"/>
    </row>
    <row r="116" spans="4:4" ht="25.5" hidden="1" customHeight="1" x14ac:dyDescent="0.25">
      <c r="D116"/>
    </row>
    <row r="117" spans="4:4" ht="25.5" hidden="1" customHeight="1" x14ac:dyDescent="0.25">
      <c r="D117"/>
    </row>
    <row r="118" spans="4:4" ht="25.5" hidden="1" customHeight="1" x14ac:dyDescent="0.25">
      <c r="D118"/>
    </row>
    <row r="119" spans="4:4" ht="25.5" hidden="1" customHeight="1" x14ac:dyDescent="0.25">
      <c r="D119"/>
    </row>
    <row r="120" spans="4:4" ht="25.5" hidden="1" customHeight="1" x14ac:dyDescent="0.25">
      <c r="D120"/>
    </row>
    <row r="121" spans="4:4" ht="25.5" hidden="1" customHeight="1" x14ac:dyDescent="0.25">
      <c r="D121"/>
    </row>
    <row r="122" spans="4:4" ht="25.5" hidden="1" customHeight="1" x14ac:dyDescent="0.25">
      <c r="D122"/>
    </row>
    <row r="123" spans="4:4" ht="25.5" hidden="1" customHeight="1" x14ac:dyDescent="0.25">
      <c r="D123"/>
    </row>
    <row r="124" spans="4:4" ht="25.5" hidden="1" customHeight="1" x14ac:dyDescent="0.25">
      <c r="D124"/>
    </row>
    <row r="125" spans="4:4" ht="25.5" hidden="1" customHeight="1" x14ac:dyDescent="0.25">
      <c r="D125"/>
    </row>
    <row r="126" spans="4:4" ht="25.5" hidden="1" customHeight="1" x14ac:dyDescent="0.25">
      <c r="D126"/>
    </row>
    <row r="127" spans="4:4" ht="25.5" hidden="1" customHeight="1" x14ac:dyDescent="0.25">
      <c r="D127"/>
    </row>
    <row r="128" spans="4:4" ht="25.5" hidden="1" customHeight="1" x14ac:dyDescent="0.25">
      <c r="D128"/>
    </row>
    <row r="129" spans="4:4" ht="25.5" hidden="1" customHeight="1" x14ac:dyDescent="0.25">
      <c r="D129"/>
    </row>
    <row r="130" spans="4:4" ht="25.5" hidden="1" customHeight="1" x14ac:dyDescent="0.25">
      <c r="D130"/>
    </row>
    <row r="131" spans="4:4" ht="25.5" hidden="1" customHeight="1" x14ac:dyDescent="0.25">
      <c r="D131"/>
    </row>
    <row r="132" spans="4:4" ht="25.5" hidden="1" customHeight="1" x14ac:dyDescent="0.25">
      <c r="D132"/>
    </row>
    <row r="133" spans="4:4" ht="25.5" hidden="1" customHeight="1" x14ac:dyDescent="0.25">
      <c r="D133"/>
    </row>
    <row r="134" spans="4:4" ht="25.5" hidden="1" customHeight="1" x14ac:dyDescent="0.25">
      <c r="D134"/>
    </row>
    <row r="135" spans="4:4" ht="25.5" hidden="1" customHeight="1" x14ac:dyDescent="0.25">
      <c r="D135"/>
    </row>
    <row r="136" spans="4:4" ht="25.5" hidden="1" customHeight="1" x14ac:dyDescent="0.25">
      <c r="D136"/>
    </row>
    <row r="137" spans="4:4" ht="25.5" hidden="1" customHeight="1" x14ac:dyDescent="0.25">
      <c r="D137"/>
    </row>
    <row r="138" spans="4:4" ht="25.5" hidden="1" customHeight="1" x14ac:dyDescent="0.25">
      <c r="D138"/>
    </row>
    <row r="139" spans="4:4" ht="25.5" hidden="1" customHeight="1" x14ac:dyDescent="0.25">
      <c r="D139"/>
    </row>
    <row r="140" spans="4:4" ht="25.5" hidden="1" customHeight="1" x14ac:dyDescent="0.25">
      <c r="D140"/>
    </row>
    <row r="141" spans="4:4" ht="25.5" hidden="1" customHeight="1" x14ac:dyDescent="0.25">
      <c r="D141"/>
    </row>
    <row r="142" spans="4:4" ht="25.5" hidden="1" customHeight="1" x14ac:dyDescent="0.25">
      <c r="D142"/>
    </row>
    <row r="143" spans="4:4" ht="25.5" hidden="1" customHeight="1" x14ac:dyDescent="0.25">
      <c r="D143"/>
    </row>
    <row r="144" spans="4:4" ht="25.5" hidden="1" customHeight="1" x14ac:dyDescent="0.25">
      <c r="D144"/>
    </row>
    <row r="145" spans="4:4" ht="25.5" hidden="1" customHeight="1" x14ac:dyDescent="0.25">
      <c r="D145"/>
    </row>
    <row r="146" spans="4:4" ht="25.5" hidden="1" customHeight="1" x14ac:dyDescent="0.25">
      <c r="D146"/>
    </row>
    <row r="147" spans="4:4" ht="25.5" hidden="1" customHeight="1" x14ac:dyDescent="0.25">
      <c r="D147"/>
    </row>
    <row r="148" spans="4:4" ht="25.5" hidden="1" customHeight="1" x14ac:dyDescent="0.25">
      <c r="D148"/>
    </row>
    <row r="149" spans="4:4" ht="25.5" hidden="1" customHeight="1" x14ac:dyDescent="0.25">
      <c r="D149"/>
    </row>
    <row r="150" spans="4:4" ht="25.5" hidden="1" customHeight="1" x14ac:dyDescent="0.25">
      <c r="D150"/>
    </row>
    <row r="151" spans="4:4" ht="25.5" hidden="1" customHeight="1" x14ac:dyDescent="0.25">
      <c r="D151"/>
    </row>
    <row r="152" spans="4:4" ht="25.5" hidden="1" customHeight="1" x14ac:dyDescent="0.25">
      <c r="D152"/>
    </row>
    <row r="153" spans="4:4" ht="25.5" hidden="1" customHeight="1" x14ac:dyDescent="0.25">
      <c r="D153"/>
    </row>
    <row r="154" spans="4:4" ht="25.5" hidden="1" customHeight="1" x14ac:dyDescent="0.25">
      <c r="D154"/>
    </row>
    <row r="155" spans="4:4" ht="25.5" hidden="1" customHeight="1" x14ac:dyDescent="0.25">
      <c r="D155"/>
    </row>
    <row r="156" spans="4:4" ht="25.5" hidden="1" customHeight="1" x14ac:dyDescent="0.25">
      <c r="D156"/>
    </row>
    <row r="157" spans="4:4" ht="25.5" hidden="1" customHeight="1" x14ac:dyDescent="0.25">
      <c r="D157"/>
    </row>
    <row r="158" spans="4:4" ht="25.5" hidden="1" customHeight="1" x14ac:dyDescent="0.25">
      <c r="D158"/>
    </row>
    <row r="159" spans="4:4" ht="25.5" hidden="1" customHeight="1" x14ac:dyDescent="0.25">
      <c r="D159"/>
    </row>
    <row r="160" spans="4:4" ht="25.5" hidden="1" customHeight="1" x14ac:dyDescent="0.25">
      <c r="D160"/>
    </row>
    <row r="161" spans="4:4" ht="25.5" hidden="1" customHeight="1" x14ac:dyDescent="0.25">
      <c r="D161"/>
    </row>
    <row r="162" spans="4:4" ht="25.5" hidden="1" customHeight="1" x14ac:dyDescent="0.25">
      <c r="D162"/>
    </row>
    <row r="163" spans="4:4" ht="25.5" hidden="1" customHeight="1" x14ac:dyDescent="0.25">
      <c r="D163"/>
    </row>
    <row r="164" spans="4:4" ht="25.5" hidden="1" customHeight="1" x14ac:dyDescent="0.25">
      <c r="D164"/>
    </row>
    <row r="165" spans="4:4" ht="25.5" hidden="1" customHeight="1" x14ac:dyDescent="0.25">
      <c r="D165"/>
    </row>
    <row r="166" spans="4:4" ht="25.5" hidden="1" customHeight="1" x14ac:dyDescent="0.25">
      <c r="D166"/>
    </row>
    <row r="167" spans="4:4" ht="25.5" hidden="1" customHeight="1" x14ac:dyDescent="0.25">
      <c r="D167"/>
    </row>
    <row r="168" spans="4:4" ht="25.5" hidden="1" customHeight="1" x14ac:dyDescent="0.25">
      <c r="D168"/>
    </row>
    <row r="169" spans="4:4" ht="25.5" hidden="1" customHeight="1" x14ac:dyDescent="0.25">
      <c r="D169"/>
    </row>
    <row r="170" spans="4:4" ht="25.5" hidden="1" customHeight="1" x14ac:dyDescent="0.25">
      <c r="D170"/>
    </row>
    <row r="171" spans="4:4" ht="25.5" hidden="1" customHeight="1" x14ac:dyDescent="0.25">
      <c r="D171"/>
    </row>
    <row r="172" spans="4:4" ht="25.5" hidden="1" customHeight="1" x14ac:dyDescent="0.25">
      <c r="D172"/>
    </row>
    <row r="173" spans="4:4" ht="25.5" hidden="1" customHeight="1" x14ac:dyDescent="0.25">
      <c r="D173"/>
    </row>
    <row r="174" spans="4:4" ht="25.5" hidden="1" customHeight="1" x14ac:dyDescent="0.25">
      <c r="D174"/>
    </row>
    <row r="175" spans="4:4" ht="25.5" hidden="1" customHeight="1" x14ac:dyDescent="0.25">
      <c r="D175"/>
    </row>
    <row r="176" spans="4:4" ht="25.5" hidden="1" customHeight="1" x14ac:dyDescent="0.25">
      <c r="D176"/>
    </row>
    <row r="177" spans="4:4" ht="25.5" hidden="1" customHeight="1" x14ac:dyDescent="0.25">
      <c r="D177"/>
    </row>
    <row r="178" spans="4:4" ht="25.5" hidden="1" customHeight="1" x14ac:dyDescent="0.25">
      <c r="D178"/>
    </row>
    <row r="179" spans="4:4" ht="25.5" hidden="1" customHeight="1" x14ac:dyDescent="0.25">
      <c r="D179"/>
    </row>
    <row r="180" spans="4:4" ht="25.5" hidden="1" customHeight="1" x14ac:dyDescent="0.25">
      <c r="D180"/>
    </row>
    <row r="181" spans="4:4" ht="25.5" hidden="1" customHeight="1" x14ac:dyDescent="0.25">
      <c r="D181"/>
    </row>
    <row r="182" spans="4:4" ht="25.5" hidden="1" customHeight="1" x14ac:dyDescent="0.25">
      <c r="D182"/>
    </row>
    <row r="183" spans="4:4" ht="25.5" hidden="1" customHeight="1" x14ac:dyDescent="0.25">
      <c r="D183"/>
    </row>
    <row r="184" spans="4:4" ht="25.5" hidden="1" customHeight="1" x14ac:dyDescent="0.25">
      <c r="D184"/>
    </row>
    <row r="185" spans="4:4" ht="25.5" hidden="1" customHeight="1" x14ac:dyDescent="0.25">
      <c r="D185"/>
    </row>
    <row r="186" spans="4:4" ht="25.5" hidden="1" customHeight="1" x14ac:dyDescent="0.25">
      <c r="D186"/>
    </row>
    <row r="187" spans="4:4" ht="25.5" hidden="1" customHeight="1" x14ac:dyDescent="0.25">
      <c r="D187"/>
    </row>
    <row r="188" spans="4:4" ht="25.5" hidden="1" customHeight="1" x14ac:dyDescent="0.25">
      <c r="D188"/>
    </row>
    <row r="189" spans="4:4" ht="25.5" hidden="1" customHeight="1" x14ac:dyDescent="0.25">
      <c r="D189"/>
    </row>
    <row r="190" spans="4:4" ht="25.5" hidden="1" customHeight="1" x14ac:dyDescent="0.25">
      <c r="D190"/>
    </row>
    <row r="191" spans="4:4" ht="25.5" hidden="1" customHeight="1" x14ac:dyDescent="0.25">
      <c r="D191"/>
    </row>
    <row r="192" spans="4:4" ht="25.5" hidden="1" customHeight="1" x14ac:dyDescent="0.25">
      <c r="D192"/>
    </row>
    <row r="193" spans="4:4" ht="25.5" hidden="1" customHeight="1" x14ac:dyDescent="0.25">
      <c r="D193"/>
    </row>
    <row r="194" spans="4:4" ht="25.5" hidden="1" customHeight="1" x14ac:dyDescent="0.25">
      <c r="D194"/>
    </row>
    <row r="195" spans="4:4" ht="25.5" hidden="1" customHeight="1" x14ac:dyDescent="0.25">
      <c r="D195"/>
    </row>
    <row r="196" spans="4:4" ht="25.5" hidden="1" customHeight="1" x14ac:dyDescent="0.25">
      <c r="D196"/>
    </row>
    <row r="197" spans="4:4" ht="25.5" hidden="1" customHeight="1" x14ac:dyDescent="0.25">
      <c r="D197"/>
    </row>
    <row r="198" spans="4:4" ht="25.5" hidden="1" customHeight="1" x14ac:dyDescent="0.25">
      <c r="D198"/>
    </row>
    <row r="199" spans="4:4" ht="25.5" hidden="1" customHeight="1" x14ac:dyDescent="0.25">
      <c r="D199"/>
    </row>
    <row r="200" spans="4:4" ht="25.5" hidden="1" customHeight="1" x14ac:dyDescent="0.25">
      <c r="D200"/>
    </row>
    <row r="201" spans="4:4" ht="25.5" hidden="1" customHeight="1" x14ac:dyDescent="0.25">
      <c r="D201"/>
    </row>
    <row r="202" spans="4:4" ht="25.5" hidden="1" customHeight="1" x14ac:dyDescent="0.25">
      <c r="D202"/>
    </row>
    <row r="203" spans="4:4" ht="25.5" hidden="1" customHeight="1" x14ac:dyDescent="0.25">
      <c r="D203"/>
    </row>
    <row r="204" spans="4:4" ht="25.5" hidden="1" customHeight="1" x14ac:dyDescent="0.25">
      <c r="D204"/>
    </row>
    <row r="205" spans="4:4" ht="25.5" hidden="1" customHeight="1" x14ac:dyDescent="0.25">
      <c r="D205"/>
    </row>
    <row r="206" spans="4:4" ht="25.5" hidden="1" customHeight="1" x14ac:dyDescent="0.25">
      <c r="D206"/>
    </row>
    <row r="207" spans="4:4" ht="25.5" hidden="1" customHeight="1" x14ac:dyDescent="0.25">
      <c r="D207"/>
    </row>
    <row r="208" spans="4:4" ht="25.5" hidden="1" customHeight="1" x14ac:dyDescent="0.25">
      <c r="D208"/>
    </row>
    <row r="209" spans="4:4" ht="25.5" hidden="1" customHeight="1" x14ac:dyDescent="0.25">
      <c r="D209"/>
    </row>
    <row r="210" spans="4:4" ht="25.5" hidden="1" customHeight="1" x14ac:dyDescent="0.25">
      <c r="D210"/>
    </row>
    <row r="211" spans="4:4" ht="25.5" hidden="1" customHeight="1" x14ac:dyDescent="0.25">
      <c r="D211"/>
    </row>
    <row r="212" spans="4:4" ht="25.5" hidden="1" customHeight="1" x14ac:dyDescent="0.25">
      <c r="D212"/>
    </row>
    <row r="213" spans="4:4" ht="25.5" hidden="1" customHeight="1" x14ac:dyDescent="0.25">
      <c r="D213"/>
    </row>
    <row r="214" spans="4:4" ht="25.5" hidden="1" customHeight="1" x14ac:dyDescent="0.25">
      <c r="D214"/>
    </row>
    <row r="215" spans="4:4" ht="25.5" hidden="1" customHeight="1" x14ac:dyDescent="0.25">
      <c r="D215"/>
    </row>
    <row r="216" spans="4:4" ht="25.5" hidden="1" customHeight="1" x14ac:dyDescent="0.25">
      <c r="D216"/>
    </row>
    <row r="217" spans="4:4" ht="25.5" hidden="1" customHeight="1" x14ac:dyDescent="0.25">
      <c r="D217"/>
    </row>
    <row r="218" spans="4:4" ht="25.5" hidden="1" customHeight="1" x14ac:dyDescent="0.25">
      <c r="D218"/>
    </row>
    <row r="219" spans="4:4" ht="25.5" hidden="1" customHeight="1" x14ac:dyDescent="0.25">
      <c r="D219"/>
    </row>
    <row r="220" spans="4:4" ht="25.5" hidden="1" customHeight="1" x14ac:dyDescent="0.25">
      <c r="D220"/>
    </row>
    <row r="221" spans="4:4" ht="25.5" hidden="1" customHeight="1" x14ac:dyDescent="0.25">
      <c r="D221"/>
    </row>
    <row r="222" spans="4:4" ht="25.5" hidden="1" customHeight="1" x14ac:dyDescent="0.25">
      <c r="D222"/>
    </row>
    <row r="223" spans="4:4" ht="25.5" hidden="1" customHeight="1" x14ac:dyDescent="0.25">
      <c r="D223"/>
    </row>
    <row r="224" spans="4:4" ht="25.5" hidden="1" customHeight="1" x14ac:dyDescent="0.25">
      <c r="D224"/>
    </row>
    <row r="225" spans="4:4" ht="25.5" hidden="1" customHeight="1" x14ac:dyDescent="0.25">
      <c r="D225"/>
    </row>
    <row r="226" spans="4:4" ht="25.5" hidden="1" customHeight="1" x14ac:dyDescent="0.25">
      <c r="D226"/>
    </row>
    <row r="227" spans="4:4" ht="25.5" hidden="1" customHeight="1" x14ac:dyDescent="0.25">
      <c r="D227"/>
    </row>
    <row r="228" spans="4:4" ht="25.5" hidden="1" customHeight="1" x14ac:dyDescent="0.25">
      <c r="D228"/>
    </row>
    <row r="229" spans="4:4" ht="25.5" hidden="1" customHeight="1" x14ac:dyDescent="0.25">
      <c r="D229"/>
    </row>
    <row r="230" spans="4:4" ht="25.5" hidden="1" customHeight="1" x14ac:dyDescent="0.25">
      <c r="D230"/>
    </row>
    <row r="231" spans="4:4" ht="25.5" hidden="1" customHeight="1" x14ac:dyDescent="0.25">
      <c r="D231"/>
    </row>
    <row r="232" spans="4:4" ht="25.5" hidden="1" customHeight="1" x14ac:dyDescent="0.25">
      <c r="D232"/>
    </row>
    <row r="233" spans="4:4" ht="25.5" hidden="1" customHeight="1" x14ac:dyDescent="0.25">
      <c r="D233"/>
    </row>
    <row r="234" spans="4:4" ht="25.5" hidden="1" customHeight="1" x14ac:dyDescent="0.25">
      <c r="D234"/>
    </row>
    <row r="235" spans="4:4" ht="25.5" hidden="1" customHeight="1" x14ac:dyDescent="0.25">
      <c r="D235"/>
    </row>
    <row r="236" spans="4:4" ht="25.5" hidden="1" customHeight="1" x14ac:dyDescent="0.25">
      <c r="D236"/>
    </row>
    <row r="237" spans="4:4" ht="25.5" hidden="1" customHeight="1" x14ac:dyDescent="0.25">
      <c r="D237"/>
    </row>
    <row r="238" spans="4:4" ht="25.5" hidden="1" customHeight="1" x14ac:dyDescent="0.25">
      <c r="D238"/>
    </row>
    <row r="239" spans="4:4" ht="25.5" hidden="1" customHeight="1" x14ac:dyDescent="0.25">
      <c r="D239"/>
    </row>
    <row r="240" spans="4:4" ht="25.5" hidden="1" customHeight="1" x14ac:dyDescent="0.25">
      <c r="D240"/>
    </row>
    <row r="241" spans="4:4" ht="25.5" hidden="1" customHeight="1" x14ac:dyDescent="0.25">
      <c r="D241"/>
    </row>
    <row r="242" spans="4:4" ht="25.5" hidden="1" customHeight="1" x14ac:dyDescent="0.25">
      <c r="D242"/>
    </row>
    <row r="243" spans="4:4" ht="25.5" hidden="1" customHeight="1" x14ac:dyDescent="0.25">
      <c r="D243"/>
    </row>
    <row r="244" spans="4:4" ht="25.5" hidden="1" customHeight="1" x14ac:dyDescent="0.25">
      <c r="D244"/>
    </row>
    <row r="245" spans="4:4" ht="25.5" hidden="1" customHeight="1" x14ac:dyDescent="0.25">
      <c r="D245"/>
    </row>
    <row r="246" spans="4:4" ht="25.5" hidden="1" customHeight="1" x14ac:dyDescent="0.25">
      <c r="D246"/>
    </row>
    <row r="247" spans="4:4" ht="25.5" hidden="1" customHeight="1" x14ac:dyDescent="0.25">
      <c r="D247"/>
    </row>
    <row r="248" spans="4:4" ht="25.5" hidden="1" customHeight="1" x14ac:dyDescent="0.25">
      <c r="D248"/>
    </row>
    <row r="249" spans="4:4" ht="25.5" hidden="1" customHeight="1" x14ac:dyDescent="0.25">
      <c r="D249"/>
    </row>
    <row r="250" spans="4:4" ht="25.5" hidden="1" customHeight="1" x14ac:dyDescent="0.25">
      <c r="D250"/>
    </row>
    <row r="251" spans="4:4" ht="25.5" hidden="1" customHeight="1" x14ac:dyDescent="0.25">
      <c r="D251"/>
    </row>
    <row r="252" spans="4:4" ht="25.5" hidden="1" customHeight="1" x14ac:dyDescent="0.25">
      <c r="D252"/>
    </row>
    <row r="253" spans="4:4" ht="25.5" hidden="1" customHeight="1" x14ac:dyDescent="0.25">
      <c r="D253"/>
    </row>
    <row r="254" spans="4:4" ht="25.5" hidden="1" customHeight="1" x14ac:dyDescent="0.25">
      <c r="D254"/>
    </row>
    <row r="255" spans="4:4" ht="25.5" hidden="1" customHeight="1" x14ac:dyDescent="0.25">
      <c r="D255"/>
    </row>
    <row r="256" spans="4:4" ht="25.5" hidden="1" customHeight="1" x14ac:dyDescent="0.25">
      <c r="D256"/>
    </row>
    <row r="257" spans="4:4" ht="25.5" hidden="1" customHeight="1" x14ac:dyDescent="0.25">
      <c r="D257"/>
    </row>
    <row r="258" spans="4:4" ht="25.5" hidden="1" customHeight="1" x14ac:dyDescent="0.25">
      <c r="D258"/>
    </row>
    <row r="259" spans="4:4" ht="25.5" hidden="1" customHeight="1" x14ac:dyDescent="0.25">
      <c r="D259"/>
    </row>
    <row r="260" spans="4:4" ht="25.5" hidden="1" customHeight="1" x14ac:dyDescent="0.25">
      <c r="D260"/>
    </row>
    <row r="261" spans="4:4" ht="25.5" hidden="1" customHeight="1" x14ac:dyDescent="0.25">
      <c r="D261"/>
    </row>
    <row r="262" spans="4:4" ht="25.5" hidden="1" customHeight="1" x14ac:dyDescent="0.25">
      <c r="D262"/>
    </row>
    <row r="263" spans="4:4" ht="25.5" hidden="1" customHeight="1" x14ac:dyDescent="0.25">
      <c r="D263"/>
    </row>
    <row r="264" spans="4:4" ht="25.5" hidden="1" customHeight="1" x14ac:dyDescent="0.25">
      <c r="D264"/>
    </row>
    <row r="265" spans="4:4" ht="25.5" hidden="1" customHeight="1" x14ac:dyDescent="0.25">
      <c r="D265"/>
    </row>
    <row r="266" spans="4:4" ht="25.5" hidden="1" customHeight="1" x14ac:dyDescent="0.25">
      <c r="D266"/>
    </row>
    <row r="267" spans="4:4" ht="25.5" hidden="1" customHeight="1" x14ac:dyDescent="0.25">
      <c r="D267"/>
    </row>
    <row r="268" spans="4:4" ht="25.5" hidden="1" customHeight="1" x14ac:dyDescent="0.25">
      <c r="D268"/>
    </row>
    <row r="269" spans="4:4" ht="25.5" hidden="1" customHeight="1" x14ac:dyDescent="0.25">
      <c r="D269"/>
    </row>
    <row r="270" spans="4:4" ht="25.5" hidden="1" customHeight="1" x14ac:dyDescent="0.25">
      <c r="D270"/>
    </row>
    <row r="271" spans="4:4" ht="25.5" hidden="1" customHeight="1" x14ac:dyDescent="0.25">
      <c r="D271"/>
    </row>
    <row r="272" spans="4:4" ht="25.5" hidden="1" customHeight="1" x14ac:dyDescent="0.25">
      <c r="D272"/>
    </row>
    <row r="273" spans="4:4" ht="25.5" hidden="1" customHeight="1" x14ac:dyDescent="0.25">
      <c r="D273"/>
    </row>
    <row r="274" spans="4:4" ht="25.5" hidden="1" customHeight="1" x14ac:dyDescent="0.25">
      <c r="D274"/>
    </row>
    <row r="275" spans="4:4" ht="25.5" hidden="1" customHeight="1" x14ac:dyDescent="0.25">
      <c r="D275"/>
    </row>
    <row r="276" spans="4:4" ht="25.5" hidden="1" customHeight="1" x14ac:dyDescent="0.25">
      <c r="D276"/>
    </row>
    <row r="277" spans="4:4" ht="25.5" hidden="1" customHeight="1" x14ac:dyDescent="0.25">
      <c r="D277"/>
    </row>
    <row r="278" spans="4:4" ht="25.5" hidden="1" customHeight="1" x14ac:dyDescent="0.25">
      <c r="D278"/>
    </row>
    <row r="279" spans="4:4" ht="25.5" hidden="1" customHeight="1" x14ac:dyDescent="0.25">
      <c r="D279"/>
    </row>
    <row r="280" spans="4:4" ht="25.5" hidden="1" customHeight="1" x14ac:dyDescent="0.25">
      <c r="D280"/>
    </row>
    <row r="281" spans="4:4" ht="25.5" hidden="1" customHeight="1" x14ac:dyDescent="0.25">
      <c r="D281"/>
    </row>
    <row r="282" spans="4:4" ht="25.5" hidden="1" customHeight="1" x14ac:dyDescent="0.25">
      <c r="D282"/>
    </row>
    <row r="283" spans="4:4" ht="25.5" hidden="1" customHeight="1" x14ac:dyDescent="0.25">
      <c r="D283"/>
    </row>
    <row r="284" spans="4:4" ht="25.5" hidden="1" customHeight="1" x14ac:dyDescent="0.25">
      <c r="D284"/>
    </row>
    <row r="285" spans="4:4" ht="25.5" hidden="1" customHeight="1" x14ac:dyDescent="0.25">
      <c r="D285"/>
    </row>
    <row r="286" spans="4:4" ht="25.5" hidden="1" customHeight="1" x14ac:dyDescent="0.25">
      <c r="D286"/>
    </row>
    <row r="287" spans="4:4" ht="25.5" hidden="1" customHeight="1" x14ac:dyDescent="0.25">
      <c r="D287"/>
    </row>
    <row r="288" spans="4:4" ht="25.5" hidden="1" customHeight="1" x14ac:dyDescent="0.25">
      <c r="D288"/>
    </row>
    <row r="289" spans="4:4" ht="25.5" hidden="1" customHeight="1" x14ac:dyDescent="0.25">
      <c r="D289"/>
    </row>
    <row r="290" spans="4:4" ht="25.5" hidden="1" customHeight="1" x14ac:dyDescent="0.25">
      <c r="D290"/>
    </row>
    <row r="291" spans="4:4" ht="25.5" hidden="1" customHeight="1" x14ac:dyDescent="0.25">
      <c r="D291"/>
    </row>
    <row r="292" spans="4:4" ht="25.5" hidden="1" customHeight="1" x14ac:dyDescent="0.25">
      <c r="D292"/>
    </row>
    <row r="293" spans="4:4" ht="25.5" hidden="1" customHeight="1" x14ac:dyDescent="0.25">
      <c r="D293"/>
    </row>
    <row r="294" spans="4:4" ht="25.5" hidden="1" customHeight="1" x14ac:dyDescent="0.25">
      <c r="D294"/>
    </row>
    <row r="295" spans="4:4" ht="25.5" hidden="1" customHeight="1" x14ac:dyDescent="0.25">
      <c r="D295"/>
    </row>
    <row r="296" spans="4:4" ht="25.5" hidden="1" customHeight="1" x14ac:dyDescent="0.25">
      <c r="D296"/>
    </row>
    <row r="297" spans="4:4" ht="25.5" hidden="1" customHeight="1" x14ac:dyDescent="0.25">
      <c r="D297"/>
    </row>
    <row r="298" spans="4:4" ht="25.5" hidden="1" customHeight="1" x14ac:dyDescent="0.25">
      <c r="D298"/>
    </row>
    <row r="299" spans="4:4" ht="25.5" hidden="1" customHeight="1" x14ac:dyDescent="0.25">
      <c r="D299"/>
    </row>
    <row r="300" spans="4:4" ht="25.5" hidden="1" customHeight="1" x14ac:dyDescent="0.25">
      <c r="D300"/>
    </row>
    <row r="301" spans="4:4" ht="25.5" hidden="1" customHeight="1" x14ac:dyDescent="0.25">
      <c r="D301"/>
    </row>
    <row r="302" spans="4:4" ht="25.5" hidden="1" customHeight="1" x14ac:dyDescent="0.25">
      <c r="D302"/>
    </row>
    <row r="303" spans="4:4" ht="25.5" hidden="1" customHeight="1" x14ac:dyDescent="0.25">
      <c r="D303"/>
    </row>
    <row r="304" spans="4:4" ht="25.5" hidden="1" customHeight="1" x14ac:dyDescent="0.25">
      <c r="D304"/>
    </row>
    <row r="305" spans="4:4" ht="25.5" hidden="1" customHeight="1" x14ac:dyDescent="0.25">
      <c r="D305"/>
    </row>
    <row r="306" spans="4:4" ht="25.5" hidden="1" customHeight="1" x14ac:dyDescent="0.25">
      <c r="D306"/>
    </row>
    <row r="307" spans="4:4" ht="25.5" hidden="1" customHeight="1" x14ac:dyDescent="0.25">
      <c r="D307"/>
    </row>
    <row r="308" spans="4:4" ht="25.5" hidden="1" customHeight="1" x14ac:dyDescent="0.25">
      <c r="D308"/>
    </row>
    <row r="309" spans="4:4" ht="25.5" hidden="1" customHeight="1" x14ac:dyDescent="0.25">
      <c r="D309"/>
    </row>
    <row r="310" spans="4:4" ht="25.5" hidden="1" customHeight="1" x14ac:dyDescent="0.25">
      <c r="D310"/>
    </row>
    <row r="311" spans="4:4" ht="25.5" hidden="1" customHeight="1" x14ac:dyDescent="0.25">
      <c r="D311"/>
    </row>
    <row r="312" spans="4:4" ht="25.5" hidden="1" customHeight="1" x14ac:dyDescent="0.25">
      <c r="D312"/>
    </row>
    <row r="313" spans="4:4" ht="25.5" hidden="1" customHeight="1" x14ac:dyDescent="0.25">
      <c r="D313"/>
    </row>
    <row r="314" spans="4:4" ht="25.5" hidden="1" customHeight="1" x14ac:dyDescent="0.25">
      <c r="D314"/>
    </row>
    <row r="315" spans="4:4" ht="25.5" hidden="1" customHeight="1" x14ac:dyDescent="0.25">
      <c r="D315"/>
    </row>
    <row r="316" spans="4:4" ht="25.5" hidden="1" customHeight="1" x14ac:dyDescent="0.25">
      <c r="D316"/>
    </row>
    <row r="317" spans="4:4" ht="25.5" hidden="1" customHeight="1" x14ac:dyDescent="0.25">
      <c r="D317"/>
    </row>
    <row r="318" spans="4:4" ht="25.5" hidden="1" customHeight="1" x14ac:dyDescent="0.25">
      <c r="D318"/>
    </row>
    <row r="319" spans="4:4" ht="25.5" hidden="1" customHeight="1" x14ac:dyDescent="0.25">
      <c r="D319"/>
    </row>
    <row r="320" spans="4:4" ht="25.5" hidden="1" customHeight="1" x14ac:dyDescent="0.25">
      <c r="D320"/>
    </row>
    <row r="321" spans="4:4" ht="25.5" hidden="1" customHeight="1" x14ac:dyDescent="0.25">
      <c r="D321"/>
    </row>
    <row r="322" spans="4:4" ht="25.5" hidden="1" customHeight="1" x14ac:dyDescent="0.25">
      <c r="D322"/>
    </row>
    <row r="323" spans="4:4" ht="25.5" hidden="1" customHeight="1" x14ac:dyDescent="0.25">
      <c r="D323"/>
    </row>
    <row r="324" spans="4:4" ht="25.5" hidden="1" customHeight="1" x14ac:dyDescent="0.25">
      <c r="D324"/>
    </row>
    <row r="325" spans="4:4" ht="25.5" hidden="1" customHeight="1" x14ac:dyDescent="0.25">
      <c r="D325"/>
    </row>
    <row r="326" spans="4:4" ht="25.5" hidden="1" customHeight="1" x14ac:dyDescent="0.25">
      <c r="D326"/>
    </row>
    <row r="327" spans="4:4" ht="25.5" hidden="1" customHeight="1" x14ac:dyDescent="0.25">
      <c r="D327"/>
    </row>
    <row r="328" spans="4:4" ht="25.5" hidden="1" customHeight="1" x14ac:dyDescent="0.25">
      <c r="D328"/>
    </row>
    <row r="329" spans="4:4" ht="25.5" hidden="1" customHeight="1" x14ac:dyDescent="0.25">
      <c r="D329"/>
    </row>
    <row r="330" spans="4:4" ht="25.5" hidden="1" customHeight="1" x14ac:dyDescent="0.25">
      <c r="D330"/>
    </row>
    <row r="331" spans="4:4" ht="25.5" hidden="1" customHeight="1" x14ac:dyDescent="0.25">
      <c r="D331"/>
    </row>
    <row r="332" spans="4:4" ht="25.5" hidden="1" customHeight="1" x14ac:dyDescent="0.25">
      <c r="D332"/>
    </row>
    <row r="333" spans="4:4" ht="25.5" hidden="1" customHeight="1" x14ac:dyDescent="0.25">
      <c r="D333"/>
    </row>
    <row r="334" spans="4:4" ht="25.5" hidden="1" customHeight="1" x14ac:dyDescent="0.25">
      <c r="D334"/>
    </row>
    <row r="335" spans="4:4" ht="25.5" hidden="1" customHeight="1" x14ac:dyDescent="0.25">
      <c r="D335"/>
    </row>
    <row r="336" spans="4:4" ht="25.5" hidden="1" customHeight="1" x14ac:dyDescent="0.25">
      <c r="D336"/>
    </row>
    <row r="337" spans="4:4" ht="25.5" hidden="1" customHeight="1" x14ac:dyDescent="0.25">
      <c r="D337"/>
    </row>
    <row r="338" spans="4:4" ht="25.5" hidden="1" customHeight="1" x14ac:dyDescent="0.25">
      <c r="D338"/>
    </row>
    <row r="339" spans="4:4" ht="25.5" hidden="1" customHeight="1" x14ac:dyDescent="0.25">
      <c r="D339"/>
    </row>
    <row r="340" spans="4:4" ht="25.5" hidden="1" customHeight="1" x14ac:dyDescent="0.25">
      <c r="D340"/>
    </row>
    <row r="341" spans="4:4" ht="25.5" hidden="1" customHeight="1" x14ac:dyDescent="0.25">
      <c r="D341"/>
    </row>
    <row r="342" spans="4:4" ht="25.5" hidden="1" customHeight="1" x14ac:dyDescent="0.25">
      <c r="D342"/>
    </row>
    <row r="343" spans="4:4" ht="25.5" hidden="1" customHeight="1" x14ac:dyDescent="0.25">
      <c r="D343"/>
    </row>
    <row r="344" spans="4:4" ht="25.5" hidden="1" customHeight="1" x14ac:dyDescent="0.25">
      <c r="D344"/>
    </row>
    <row r="345" spans="4:4" ht="25.5" hidden="1" customHeight="1" x14ac:dyDescent="0.25">
      <c r="D345"/>
    </row>
    <row r="346" spans="4:4" ht="25.5" hidden="1" customHeight="1" x14ac:dyDescent="0.25">
      <c r="D346"/>
    </row>
    <row r="347" spans="4:4" ht="25.5" hidden="1" customHeight="1" x14ac:dyDescent="0.25">
      <c r="D347"/>
    </row>
    <row r="348" spans="4:4" ht="25.5" hidden="1" customHeight="1" x14ac:dyDescent="0.25">
      <c r="D348"/>
    </row>
    <row r="349" spans="4:4" ht="25.5" hidden="1" customHeight="1" x14ac:dyDescent="0.25">
      <c r="D349"/>
    </row>
    <row r="350" spans="4:4" ht="25.5" hidden="1" customHeight="1" x14ac:dyDescent="0.25">
      <c r="D350"/>
    </row>
    <row r="351" spans="4:4" ht="25.5" hidden="1" customHeight="1" x14ac:dyDescent="0.25">
      <c r="D351"/>
    </row>
    <row r="352" spans="4:4" ht="25.5" hidden="1" customHeight="1" x14ac:dyDescent="0.25">
      <c r="D352"/>
    </row>
    <row r="353" spans="4:4" ht="25.5" hidden="1" customHeight="1" x14ac:dyDescent="0.25">
      <c r="D353"/>
    </row>
    <row r="354" spans="4:4" ht="25.5" hidden="1" customHeight="1" x14ac:dyDescent="0.25">
      <c r="D354"/>
    </row>
    <row r="355" spans="4:4" ht="25.5" hidden="1" customHeight="1" x14ac:dyDescent="0.25">
      <c r="D355"/>
    </row>
    <row r="356" spans="4:4" ht="25.5" hidden="1" customHeight="1" x14ac:dyDescent="0.25">
      <c r="D356"/>
    </row>
    <row r="357" spans="4:4" ht="25.5" hidden="1" customHeight="1" x14ac:dyDescent="0.25">
      <c r="D357"/>
    </row>
    <row r="358" spans="4:4" ht="25.5" hidden="1" customHeight="1" x14ac:dyDescent="0.25">
      <c r="D358"/>
    </row>
    <row r="359" spans="4:4" ht="25.5" hidden="1" customHeight="1" x14ac:dyDescent="0.25">
      <c r="D359"/>
    </row>
    <row r="360" spans="4:4" ht="25.5" hidden="1" customHeight="1" x14ac:dyDescent="0.25">
      <c r="D360"/>
    </row>
    <row r="361" spans="4:4" ht="25.5" hidden="1" customHeight="1" x14ac:dyDescent="0.25">
      <c r="D361"/>
    </row>
    <row r="362" spans="4:4" ht="25.5" hidden="1" customHeight="1" x14ac:dyDescent="0.25">
      <c r="D362"/>
    </row>
    <row r="363" spans="4:4" ht="25.5" hidden="1" customHeight="1" x14ac:dyDescent="0.25">
      <c r="D363"/>
    </row>
    <row r="364" spans="4:4" ht="25.5" hidden="1" customHeight="1" x14ac:dyDescent="0.25">
      <c r="D364"/>
    </row>
    <row r="365" spans="4:4" ht="25.5" hidden="1" customHeight="1" x14ac:dyDescent="0.25">
      <c r="D365"/>
    </row>
    <row r="366" spans="4:4" ht="25.5" hidden="1" customHeight="1" x14ac:dyDescent="0.25">
      <c r="D366"/>
    </row>
    <row r="367" spans="4:4" ht="25.5" hidden="1" customHeight="1" x14ac:dyDescent="0.25">
      <c r="D367"/>
    </row>
    <row r="368" spans="4:4" ht="25.5" hidden="1" customHeight="1" x14ac:dyDescent="0.25">
      <c r="D368"/>
    </row>
    <row r="369" spans="4:4" ht="25.5" hidden="1" customHeight="1" x14ac:dyDescent="0.25">
      <c r="D369"/>
    </row>
    <row r="370" spans="4:4" ht="25.5" hidden="1" customHeight="1" x14ac:dyDescent="0.25">
      <c r="D370"/>
    </row>
    <row r="371" spans="4:4" ht="25.5" hidden="1" customHeight="1" x14ac:dyDescent="0.25">
      <c r="D371"/>
    </row>
    <row r="372" spans="4:4" ht="25.5" hidden="1" customHeight="1" x14ac:dyDescent="0.25">
      <c r="D372"/>
    </row>
    <row r="373" spans="4:4" ht="25.5" hidden="1" customHeight="1" x14ac:dyDescent="0.25">
      <c r="D373"/>
    </row>
    <row r="374" spans="4:4" ht="25.5" hidden="1" customHeight="1" x14ac:dyDescent="0.25">
      <c r="D374"/>
    </row>
    <row r="375" spans="4:4" ht="25.5" hidden="1" customHeight="1" x14ac:dyDescent="0.25">
      <c r="D375"/>
    </row>
    <row r="376" spans="4:4" ht="25.5" hidden="1" customHeight="1" x14ac:dyDescent="0.25">
      <c r="D376"/>
    </row>
    <row r="377" spans="4:4" ht="25.5" hidden="1" customHeight="1" x14ac:dyDescent="0.25">
      <c r="D377"/>
    </row>
    <row r="378" spans="4:4" ht="25.5" hidden="1" customHeight="1" x14ac:dyDescent="0.25">
      <c r="D378"/>
    </row>
    <row r="379" spans="4:4" ht="25.5" hidden="1" customHeight="1" x14ac:dyDescent="0.25">
      <c r="D379"/>
    </row>
    <row r="380" spans="4:4" ht="25.5" hidden="1" customHeight="1" x14ac:dyDescent="0.25">
      <c r="D380"/>
    </row>
    <row r="381" spans="4:4" ht="25.5" hidden="1" customHeight="1" x14ac:dyDescent="0.25">
      <c r="D381"/>
    </row>
    <row r="382" spans="4:4" ht="25.5" hidden="1" customHeight="1" x14ac:dyDescent="0.25">
      <c r="D382"/>
    </row>
    <row r="383" spans="4:4" ht="25.5" hidden="1" customHeight="1" x14ac:dyDescent="0.25">
      <c r="D383"/>
    </row>
    <row r="384" spans="4:4" ht="25.5" hidden="1" customHeight="1" x14ac:dyDescent="0.25">
      <c r="D384"/>
    </row>
    <row r="385" spans="4:4" ht="25.5" hidden="1" customHeight="1" x14ac:dyDescent="0.25">
      <c r="D385"/>
    </row>
    <row r="386" spans="4:4" ht="25.5" hidden="1" customHeight="1" x14ac:dyDescent="0.25">
      <c r="D386"/>
    </row>
    <row r="387" spans="4:4" ht="25.5" hidden="1" customHeight="1" x14ac:dyDescent="0.25">
      <c r="D387"/>
    </row>
    <row r="388" spans="4:4" ht="25.5" hidden="1" customHeight="1" x14ac:dyDescent="0.25">
      <c r="D388"/>
    </row>
    <row r="389" spans="4:4" ht="25.5" hidden="1" customHeight="1" x14ac:dyDescent="0.25">
      <c r="D389"/>
    </row>
    <row r="390" spans="4:4" ht="25.5" hidden="1" customHeight="1" x14ac:dyDescent="0.25">
      <c r="D390"/>
    </row>
    <row r="391" spans="4:4" ht="25.5" hidden="1" customHeight="1" x14ac:dyDescent="0.25">
      <c r="D391"/>
    </row>
    <row r="392" spans="4:4" ht="25.5" hidden="1" customHeight="1" x14ac:dyDescent="0.25">
      <c r="D392"/>
    </row>
    <row r="393" spans="4:4" ht="25.5" hidden="1" customHeight="1" x14ac:dyDescent="0.25">
      <c r="D393"/>
    </row>
    <row r="394" spans="4:4" ht="25.5" hidden="1" customHeight="1" x14ac:dyDescent="0.25">
      <c r="D394"/>
    </row>
    <row r="395" spans="4:4" ht="25.5" hidden="1" customHeight="1" x14ac:dyDescent="0.25">
      <c r="D395"/>
    </row>
    <row r="396" spans="4:4" ht="25.5" hidden="1" customHeight="1" x14ac:dyDescent="0.25">
      <c r="D396"/>
    </row>
    <row r="397" spans="4:4" ht="25.5" hidden="1" customHeight="1" x14ac:dyDescent="0.25">
      <c r="D397"/>
    </row>
    <row r="398" spans="4:4" ht="25.5" hidden="1" customHeight="1" x14ac:dyDescent="0.25">
      <c r="D398"/>
    </row>
    <row r="399" spans="4:4" ht="25.5" hidden="1" customHeight="1" x14ac:dyDescent="0.25">
      <c r="D399"/>
    </row>
    <row r="400" spans="4:4" ht="25.5" hidden="1" customHeight="1" x14ac:dyDescent="0.25">
      <c r="D400"/>
    </row>
    <row r="401" spans="4:4" ht="25.5" hidden="1" customHeight="1" x14ac:dyDescent="0.25">
      <c r="D401"/>
    </row>
    <row r="402" spans="4:4" ht="25.5" hidden="1" customHeight="1" x14ac:dyDescent="0.25">
      <c r="D402"/>
    </row>
    <row r="403" spans="4:4" ht="25.5" hidden="1" customHeight="1" x14ac:dyDescent="0.25">
      <c r="D403"/>
    </row>
    <row r="404" spans="4:4" ht="25.5" hidden="1" customHeight="1" x14ac:dyDescent="0.25">
      <c r="D404"/>
    </row>
    <row r="405" spans="4:4" ht="25.5" hidden="1" customHeight="1" x14ac:dyDescent="0.25">
      <c r="D405"/>
    </row>
    <row r="406" spans="4:4" ht="15" hidden="1" x14ac:dyDescent="0.25">
      <c r="D406"/>
    </row>
    <row r="407" spans="4:4" ht="15" hidden="1" x14ac:dyDescent="0.25">
      <c r="D407"/>
    </row>
    <row r="408" spans="4:4" ht="15" hidden="1" x14ac:dyDescent="0.25">
      <c r="D408"/>
    </row>
    <row r="409" spans="4:4" ht="15" hidden="1" x14ac:dyDescent="0.25">
      <c r="D409"/>
    </row>
    <row r="410" spans="4:4" ht="15" hidden="1" x14ac:dyDescent="0.25">
      <c r="D410"/>
    </row>
    <row r="411" spans="4:4" ht="15" hidden="1" x14ac:dyDescent="0.25">
      <c r="D411"/>
    </row>
    <row r="412" spans="4:4" ht="15" hidden="1" x14ac:dyDescent="0.25">
      <c r="D412"/>
    </row>
    <row r="413" spans="4:4" ht="15" hidden="1" x14ac:dyDescent="0.25">
      <c r="D413"/>
    </row>
    <row r="414" spans="4:4" ht="15" hidden="1" x14ac:dyDescent="0.25">
      <c r="D414"/>
    </row>
    <row r="415" spans="4:4" ht="15" hidden="1" x14ac:dyDescent="0.25">
      <c r="D415"/>
    </row>
    <row r="416" spans="4:4" ht="15" hidden="1" x14ac:dyDescent="0.25">
      <c r="D416"/>
    </row>
    <row r="417" spans="4:4" ht="15" hidden="1" x14ac:dyDescent="0.25">
      <c r="D417"/>
    </row>
    <row r="418" spans="4:4" ht="15" hidden="1" x14ac:dyDescent="0.25">
      <c r="D418"/>
    </row>
    <row r="419" spans="4:4" ht="15" hidden="1" customHeight="1" x14ac:dyDescent="0.25">
      <c r="D419"/>
    </row>
    <row r="424" spans="4:4" ht="0" hidden="1" customHeight="1" x14ac:dyDescent="0.25"/>
    <row r="425" spans="4:4" ht="0" hidden="1" customHeight="1" x14ac:dyDescent="0.25"/>
    <row r="426" spans="4:4" ht="0" hidden="1" customHeight="1" x14ac:dyDescent="0.25"/>
    <row r="427" spans="4:4" ht="0" hidden="1" customHeight="1" x14ac:dyDescent="0.25"/>
    <row r="428" spans="4:4" ht="0" hidden="1" customHeight="1" x14ac:dyDescent="0.25"/>
    <row r="429" spans="4:4" ht="0" hidden="1" customHeight="1" x14ac:dyDescent="0.25"/>
  </sheetData>
  <sheetProtection insertRows="0"/>
  <mergeCells count="7">
    <mergeCell ref="A1:F1"/>
    <mergeCell ref="A2:A3"/>
    <mergeCell ref="B2:B3"/>
    <mergeCell ref="C2:C3"/>
    <mergeCell ref="D2:D3"/>
    <mergeCell ref="E2:E3"/>
    <mergeCell ref="F2:F3"/>
  </mergeCells>
  <printOptions horizontalCentered="1"/>
  <pageMargins left="0.74803149606299213" right="0.55118110236220474" top="0.31496062992125984" bottom="1.1811023622047245" header="0.19685039370078741" footer="0.9055118110236221"/>
  <pageSetup scale="80" orientation="portrait" horizontalDpi="4294967295" verticalDpi="4294967295" r:id="rId1"/>
  <headerFooter>
    <oddFooter>&amp;L&amp;"-,Cursiva"&amp;10Ejercicio Fiscal 2019&amp;R&amp;"-,Cursiva"&amp;10Página &amp;P de &amp;N&amp;K00+000-----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1D29-67DB-4E7E-9BBA-69CA91EF3A1C}">
  <dimension ref="A1:WVP109"/>
  <sheetViews>
    <sheetView tabSelected="1" workbookViewId="0">
      <selection activeCell="E4" sqref="E4"/>
    </sheetView>
  </sheetViews>
  <sheetFormatPr baseColWidth="10" defaultColWidth="0" defaultRowHeight="0" zeroHeight="1" x14ac:dyDescent="0.25"/>
  <cols>
    <col min="1" max="1" width="3.42578125" customWidth="1"/>
    <col min="2" max="2" width="3.42578125" bestFit="1" customWidth="1"/>
    <col min="3" max="3" width="3" bestFit="1" customWidth="1"/>
    <col min="4" max="4" width="4" bestFit="1" customWidth="1"/>
    <col min="5" max="5" width="57.140625" customWidth="1"/>
    <col min="6" max="6" width="17.42578125" style="83" customWidth="1"/>
    <col min="7" max="8" width="17.42578125" style="2" customWidth="1"/>
    <col min="17" max="251" width="11.42578125" hidden="1"/>
    <col min="252" max="252" width="1.7109375" hidden="1" customWidth="1"/>
    <col min="253" max="256" width="1.7109375" hidden="1"/>
    <col min="257" max="258" width="3.42578125" hidden="1" customWidth="1"/>
    <col min="259" max="259" width="3" hidden="1" customWidth="1"/>
    <col min="260" max="260" width="4" hidden="1" customWidth="1"/>
    <col min="261" max="261" width="57.140625" hidden="1" customWidth="1"/>
    <col min="262" max="264" width="17.42578125" hidden="1" customWidth="1"/>
    <col min="265" max="507" width="1.7109375" hidden="1"/>
    <col min="508" max="508" width="1.7109375" hidden="1" customWidth="1"/>
    <col min="509" max="512" width="1.7109375" hidden="1"/>
    <col min="513" max="514" width="3.42578125" hidden="1" customWidth="1"/>
    <col min="515" max="515" width="3" hidden="1" customWidth="1"/>
    <col min="516" max="516" width="4" hidden="1" customWidth="1"/>
    <col min="517" max="517" width="57.140625" hidden="1" customWidth="1"/>
    <col min="518" max="520" width="17.42578125" hidden="1" customWidth="1"/>
    <col min="521" max="763" width="1.7109375" hidden="1"/>
    <col min="764" max="764" width="1.7109375" hidden="1" customWidth="1"/>
    <col min="765" max="768" width="1.7109375" hidden="1"/>
    <col min="769" max="770" width="3.42578125" hidden="1" customWidth="1"/>
    <col min="771" max="771" width="3" hidden="1" customWidth="1"/>
    <col min="772" max="772" width="4" hidden="1" customWidth="1"/>
    <col min="773" max="773" width="57.140625" hidden="1" customWidth="1"/>
    <col min="774" max="776" width="17.42578125" hidden="1" customWidth="1"/>
    <col min="777" max="1019" width="1.7109375" hidden="1"/>
    <col min="1020" max="1020" width="1.7109375" hidden="1" customWidth="1"/>
    <col min="1021" max="1024" width="1.7109375" hidden="1"/>
    <col min="1025" max="1026" width="3.42578125" hidden="1" customWidth="1"/>
    <col min="1027" max="1027" width="3" hidden="1" customWidth="1"/>
    <col min="1028" max="1028" width="4" hidden="1" customWidth="1"/>
    <col min="1029" max="1029" width="57.140625" hidden="1" customWidth="1"/>
    <col min="1030" max="1032" width="17.42578125" hidden="1" customWidth="1"/>
    <col min="1033" max="1275" width="1.7109375" hidden="1"/>
    <col min="1276" max="1276" width="1.7109375" hidden="1" customWidth="1"/>
    <col min="1277" max="1280" width="1.7109375" hidden="1"/>
    <col min="1281" max="1282" width="3.42578125" hidden="1" customWidth="1"/>
    <col min="1283" max="1283" width="3" hidden="1" customWidth="1"/>
    <col min="1284" max="1284" width="4" hidden="1" customWidth="1"/>
    <col min="1285" max="1285" width="57.140625" hidden="1" customWidth="1"/>
    <col min="1286" max="1288" width="17.42578125" hidden="1" customWidth="1"/>
    <col min="1289" max="1531" width="1.7109375" hidden="1"/>
    <col min="1532" max="1532" width="1.7109375" hidden="1" customWidth="1"/>
    <col min="1533" max="1536" width="1.7109375" hidden="1"/>
    <col min="1537" max="1538" width="3.42578125" hidden="1" customWidth="1"/>
    <col min="1539" max="1539" width="3" hidden="1" customWidth="1"/>
    <col min="1540" max="1540" width="4" hidden="1" customWidth="1"/>
    <col min="1541" max="1541" width="57.140625" hidden="1" customWidth="1"/>
    <col min="1542" max="1544" width="17.42578125" hidden="1" customWidth="1"/>
    <col min="1545" max="1787" width="1.7109375" hidden="1"/>
    <col min="1788" max="1788" width="1.7109375" hidden="1" customWidth="1"/>
    <col min="1789" max="1792" width="1.7109375" hidden="1"/>
    <col min="1793" max="1794" width="3.42578125" hidden="1" customWidth="1"/>
    <col min="1795" max="1795" width="3" hidden="1" customWidth="1"/>
    <col min="1796" max="1796" width="4" hidden="1" customWidth="1"/>
    <col min="1797" max="1797" width="57.140625" hidden="1" customWidth="1"/>
    <col min="1798" max="1800" width="17.42578125" hidden="1" customWidth="1"/>
    <col min="1801" max="2043" width="1.7109375" hidden="1"/>
    <col min="2044" max="2044" width="1.7109375" hidden="1" customWidth="1"/>
    <col min="2045" max="2048" width="1.7109375" hidden="1"/>
    <col min="2049" max="2050" width="3.42578125" hidden="1" customWidth="1"/>
    <col min="2051" max="2051" width="3" hidden="1" customWidth="1"/>
    <col min="2052" max="2052" width="4" hidden="1" customWidth="1"/>
    <col min="2053" max="2053" width="57.140625" hidden="1" customWidth="1"/>
    <col min="2054" max="2056" width="17.42578125" hidden="1" customWidth="1"/>
    <col min="2057" max="2299" width="1.7109375" hidden="1"/>
    <col min="2300" max="2300" width="1.7109375" hidden="1" customWidth="1"/>
    <col min="2301" max="2304" width="1.7109375" hidden="1"/>
    <col min="2305" max="2306" width="3.42578125" hidden="1" customWidth="1"/>
    <col min="2307" max="2307" width="3" hidden="1" customWidth="1"/>
    <col min="2308" max="2308" width="4" hidden="1" customWidth="1"/>
    <col min="2309" max="2309" width="57.140625" hidden="1" customWidth="1"/>
    <col min="2310" max="2312" width="17.42578125" hidden="1" customWidth="1"/>
    <col min="2313" max="2555" width="1.7109375" hidden="1"/>
    <col min="2556" max="2556" width="1.7109375" hidden="1" customWidth="1"/>
    <col min="2557" max="2560" width="1.7109375" hidden="1"/>
    <col min="2561" max="2562" width="3.42578125" hidden="1" customWidth="1"/>
    <col min="2563" max="2563" width="3" hidden="1" customWidth="1"/>
    <col min="2564" max="2564" width="4" hidden="1" customWidth="1"/>
    <col min="2565" max="2565" width="57.140625" hidden="1" customWidth="1"/>
    <col min="2566" max="2568" width="17.42578125" hidden="1" customWidth="1"/>
    <col min="2569" max="2811" width="1.7109375" hidden="1"/>
    <col min="2812" max="2812" width="1.7109375" hidden="1" customWidth="1"/>
    <col min="2813" max="2816" width="1.7109375" hidden="1"/>
    <col min="2817" max="2818" width="3.42578125" hidden="1" customWidth="1"/>
    <col min="2819" max="2819" width="3" hidden="1" customWidth="1"/>
    <col min="2820" max="2820" width="4" hidden="1" customWidth="1"/>
    <col min="2821" max="2821" width="57.140625" hidden="1" customWidth="1"/>
    <col min="2822" max="2824" width="17.42578125" hidden="1" customWidth="1"/>
    <col min="2825" max="3067" width="1.7109375" hidden="1"/>
    <col min="3068" max="3068" width="1.7109375" hidden="1" customWidth="1"/>
    <col min="3069" max="3072" width="1.7109375" hidden="1"/>
    <col min="3073" max="3074" width="3.42578125" hidden="1" customWidth="1"/>
    <col min="3075" max="3075" width="3" hidden="1" customWidth="1"/>
    <col min="3076" max="3076" width="4" hidden="1" customWidth="1"/>
    <col min="3077" max="3077" width="57.140625" hidden="1" customWidth="1"/>
    <col min="3078" max="3080" width="17.42578125" hidden="1" customWidth="1"/>
    <col min="3081" max="3323" width="1.7109375" hidden="1"/>
    <col min="3324" max="3324" width="1.7109375" hidden="1" customWidth="1"/>
    <col min="3325" max="3328" width="1.7109375" hidden="1"/>
    <col min="3329" max="3330" width="3.42578125" hidden="1" customWidth="1"/>
    <col min="3331" max="3331" width="3" hidden="1" customWidth="1"/>
    <col min="3332" max="3332" width="4" hidden="1" customWidth="1"/>
    <col min="3333" max="3333" width="57.140625" hidden="1" customWidth="1"/>
    <col min="3334" max="3336" width="17.42578125" hidden="1" customWidth="1"/>
    <col min="3337" max="3579" width="1.7109375" hidden="1"/>
    <col min="3580" max="3580" width="1.7109375" hidden="1" customWidth="1"/>
    <col min="3581" max="3584" width="1.7109375" hidden="1"/>
    <col min="3585" max="3586" width="3.42578125" hidden="1" customWidth="1"/>
    <col min="3587" max="3587" width="3" hidden="1" customWidth="1"/>
    <col min="3588" max="3588" width="4" hidden="1" customWidth="1"/>
    <col min="3589" max="3589" width="57.140625" hidden="1" customWidth="1"/>
    <col min="3590" max="3592" width="17.42578125" hidden="1" customWidth="1"/>
    <col min="3593" max="3835" width="1.7109375" hidden="1"/>
    <col min="3836" max="3836" width="1.7109375" hidden="1" customWidth="1"/>
    <col min="3837" max="3840" width="1.7109375" hidden="1"/>
    <col min="3841" max="3842" width="3.42578125" hidden="1" customWidth="1"/>
    <col min="3843" max="3843" width="3" hidden="1" customWidth="1"/>
    <col min="3844" max="3844" width="4" hidden="1" customWidth="1"/>
    <col min="3845" max="3845" width="57.140625" hidden="1" customWidth="1"/>
    <col min="3846" max="3848" width="17.42578125" hidden="1" customWidth="1"/>
    <col min="3849" max="4091" width="1.7109375" hidden="1"/>
    <col min="4092" max="4092" width="1.7109375" hidden="1" customWidth="1"/>
    <col min="4093" max="4096" width="1.7109375" hidden="1"/>
    <col min="4097" max="4098" width="3.42578125" hidden="1" customWidth="1"/>
    <col min="4099" max="4099" width="3" hidden="1" customWidth="1"/>
    <col min="4100" max="4100" width="4" hidden="1" customWidth="1"/>
    <col min="4101" max="4101" width="57.140625" hidden="1" customWidth="1"/>
    <col min="4102" max="4104" width="17.42578125" hidden="1" customWidth="1"/>
    <col min="4105" max="4347" width="1.7109375" hidden="1"/>
    <col min="4348" max="4348" width="1.7109375" hidden="1" customWidth="1"/>
    <col min="4349" max="4352" width="1.7109375" hidden="1"/>
    <col min="4353" max="4354" width="3.42578125" hidden="1" customWidth="1"/>
    <col min="4355" max="4355" width="3" hidden="1" customWidth="1"/>
    <col min="4356" max="4356" width="4" hidden="1" customWidth="1"/>
    <col min="4357" max="4357" width="57.140625" hidden="1" customWidth="1"/>
    <col min="4358" max="4360" width="17.42578125" hidden="1" customWidth="1"/>
    <col min="4361" max="4603" width="1.7109375" hidden="1"/>
    <col min="4604" max="4604" width="1.7109375" hidden="1" customWidth="1"/>
    <col min="4605" max="4608" width="1.7109375" hidden="1"/>
    <col min="4609" max="4610" width="3.42578125" hidden="1" customWidth="1"/>
    <col min="4611" max="4611" width="3" hidden="1" customWidth="1"/>
    <col min="4612" max="4612" width="4" hidden="1" customWidth="1"/>
    <col min="4613" max="4613" width="57.140625" hidden="1" customWidth="1"/>
    <col min="4614" max="4616" width="17.42578125" hidden="1" customWidth="1"/>
    <col min="4617" max="4859" width="1.7109375" hidden="1"/>
    <col min="4860" max="4860" width="1.7109375" hidden="1" customWidth="1"/>
    <col min="4861" max="4864" width="1.7109375" hidden="1"/>
    <col min="4865" max="4866" width="3.42578125" hidden="1" customWidth="1"/>
    <col min="4867" max="4867" width="3" hidden="1" customWidth="1"/>
    <col min="4868" max="4868" width="4" hidden="1" customWidth="1"/>
    <col min="4869" max="4869" width="57.140625" hidden="1" customWidth="1"/>
    <col min="4870" max="4872" width="17.42578125" hidden="1" customWidth="1"/>
    <col min="4873" max="5115" width="1.7109375" hidden="1"/>
    <col min="5116" max="5116" width="1.7109375" hidden="1" customWidth="1"/>
    <col min="5117" max="5120" width="1.7109375" hidden="1"/>
    <col min="5121" max="5122" width="3.42578125" hidden="1" customWidth="1"/>
    <col min="5123" max="5123" width="3" hidden="1" customWidth="1"/>
    <col min="5124" max="5124" width="4" hidden="1" customWidth="1"/>
    <col min="5125" max="5125" width="57.140625" hidden="1" customWidth="1"/>
    <col min="5126" max="5128" width="17.42578125" hidden="1" customWidth="1"/>
    <col min="5129" max="5371" width="1.7109375" hidden="1"/>
    <col min="5372" max="5372" width="1.7109375" hidden="1" customWidth="1"/>
    <col min="5373" max="5376" width="1.7109375" hidden="1"/>
    <col min="5377" max="5378" width="3.42578125" hidden="1" customWidth="1"/>
    <col min="5379" max="5379" width="3" hidden="1" customWidth="1"/>
    <col min="5380" max="5380" width="4" hidden="1" customWidth="1"/>
    <col min="5381" max="5381" width="57.140625" hidden="1" customWidth="1"/>
    <col min="5382" max="5384" width="17.42578125" hidden="1" customWidth="1"/>
    <col min="5385" max="5627" width="1.7109375" hidden="1"/>
    <col min="5628" max="5628" width="1.7109375" hidden="1" customWidth="1"/>
    <col min="5629" max="5632" width="1.7109375" hidden="1"/>
    <col min="5633" max="5634" width="3.42578125" hidden="1" customWidth="1"/>
    <col min="5635" max="5635" width="3" hidden="1" customWidth="1"/>
    <col min="5636" max="5636" width="4" hidden="1" customWidth="1"/>
    <col min="5637" max="5637" width="57.140625" hidden="1" customWidth="1"/>
    <col min="5638" max="5640" width="17.42578125" hidden="1" customWidth="1"/>
    <col min="5641" max="5883" width="1.7109375" hidden="1"/>
    <col min="5884" max="5884" width="1.7109375" hidden="1" customWidth="1"/>
    <col min="5885" max="5888" width="1.7109375" hidden="1"/>
    <col min="5889" max="5890" width="3.42578125" hidden="1" customWidth="1"/>
    <col min="5891" max="5891" width="3" hidden="1" customWidth="1"/>
    <col min="5892" max="5892" width="4" hidden="1" customWidth="1"/>
    <col min="5893" max="5893" width="57.140625" hidden="1" customWidth="1"/>
    <col min="5894" max="5896" width="17.42578125" hidden="1" customWidth="1"/>
    <col min="5897" max="6139" width="1.7109375" hidden="1"/>
    <col min="6140" max="6140" width="1.7109375" hidden="1" customWidth="1"/>
    <col min="6141" max="6144" width="1.7109375" hidden="1"/>
    <col min="6145" max="6146" width="3.42578125" hidden="1" customWidth="1"/>
    <col min="6147" max="6147" width="3" hidden="1" customWidth="1"/>
    <col min="6148" max="6148" width="4" hidden="1" customWidth="1"/>
    <col min="6149" max="6149" width="57.140625" hidden="1" customWidth="1"/>
    <col min="6150" max="6152" width="17.42578125" hidden="1" customWidth="1"/>
    <col min="6153" max="6395" width="1.7109375" hidden="1"/>
    <col min="6396" max="6396" width="1.7109375" hidden="1" customWidth="1"/>
    <col min="6397" max="6400" width="1.7109375" hidden="1"/>
    <col min="6401" max="6402" width="3.42578125" hidden="1" customWidth="1"/>
    <col min="6403" max="6403" width="3" hidden="1" customWidth="1"/>
    <col min="6404" max="6404" width="4" hidden="1" customWidth="1"/>
    <col min="6405" max="6405" width="57.140625" hidden="1" customWidth="1"/>
    <col min="6406" max="6408" width="17.42578125" hidden="1" customWidth="1"/>
    <col min="6409" max="6651" width="1.7109375" hidden="1"/>
    <col min="6652" max="6652" width="1.7109375" hidden="1" customWidth="1"/>
    <col min="6653" max="6656" width="1.7109375" hidden="1"/>
    <col min="6657" max="6658" width="3.42578125" hidden="1" customWidth="1"/>
    <col min="6659" max="6659" width="3" hidden="1" customWidth="1"/>
    <col min="6660" max="6660" width="4" hidden="1" customWidth="1"/>
    <col min="6661" max="6661" width="57.140625" hidden="1" customWidth="1"/>
    <col min="6662" max="6664" width="17.42578125" hidden="1" customWidth="1"/>
    <col min="6665" max="6907" width="1.7109375" hidden="1"/>
    <col min="6908" max="6908" width="1.7109375" hidden="1" customWidth="1"/>
    <col min="6909" max="6912" width="1.7109375" hidden="1"/>
    <col min="6913" max="6914" width="3.42578125" hidden="1" customWidth="1"/>
    <col min="6915" max="6915" width="3" hidden="1" customWidth="1"/>
    <col min="6916" max="6916" width="4" hidden="1" customWidth="1"/>
    <col min="6917" max="6917" width="57.140625" hidden="1" customWidth="1"/>
    <col min="6918" max="6920" width="17.42578125" hidden="1" customWidth="1"/>
    <col min="6921" max="7163" width="1.7109375" hidden="1"/>
    <col min="7164" max="7164" width="1.7109375" hidden="1" customWidth="1"/>
    <col min="7165" max="7168" width="1.7109375" hidden="1"/>
    <col min="7169" max="7170" width="3.42578125" hidden="1" customWidth="1"/>
    <col min="7171" max="7171" width="3" hidden="1" customWidth="1"/>
    <col min="7172" max="7172" width="4" hidden="1" customWidth="1"/>
    <col min="7173" max="7173" width="57.140625" hidden="1" customWidth="1"/>
    <col min="7174" max="7176" width="17.42578125" hidden="1" customWidth="1"/>
    <col min="7177" max="7419" width="1.7109375" hidden="1"/>
    <col min="7420" max="7420" width="1.7109375" hidden="1" customWidth="1"/>
    <col min="7421" max="7424" width="1.7109375" hidden="1"/>
    <col min="7425" max="7426" width="3.42578125" hidden="1" customWidth="1"/>
    <col min="7427" max="7427" width="3" hidden="1" customWidth="1"/>
    <col min="7428" max="7428" width="4" hidden="1" customWidth="1"/>
    <col min="7429" max="7429" width="57.140625" hidden="1" customWidth="1"/>
    <col min="7430" max="7432" width="17.42578125" hidden="1" customWidth="1"/>
    <col min="7433" max="7675" width="1.7109375" hidden="1"/>
    <col min="7676" max="7676" width="1.7109375" hidden="1" customWidth="1"/>
    <col min="7677" max="7680" width="1.7109375" hidden="1"/>
    <col min="7681" max="7682" width="3.42578125" hidden="1" customWidth="1"/>
    <col min="7683" max="7683" width="3" hidden="1" customWidth="1"/>
    <col min="7684" max="7684" width="4" hidden="1" customWidth="1"/>
    <col min="7685" max="7685" width="57.140625" hidden="1" customWidth="1"/>
    <col min="7686" max="7688" width="17.42578125" hidden="1" customWidth="1"/>
    <col min="7689" max="7931" width="1.7109375" hidden="1"/>
    <col min="7932" max="7932" width="1.7109375" hidden="1" customWidth="1"/>
    <col min="7933" max="7936" width="1.7109375" hidden="1"/>
    <col min="7937" max="7938" width="3.42578125" hidden="1" customWidth="1"/>
    <col min="7939" max="7939" width="3" hidden="1" customWidth="1"/>
    <col min="7940" max="7940" width="4" hidden="1" customWidth="1"/>
    <col min="7941" max="7941" width="57.140625" hidden="1" customWidth="1"/>
    <col min="7942" max="7944" width="17.42578125" hidden="1" customWidth="1"/>
    <col min="7945" max="8187" width="1.7109375" hidden="1"/>
    <col min="8188" max="8188" width="1.7109375" hidden="1" customWidth="1"/>
    <col min="8189" max="8192" width="1.7109375" hidden="1"/>
    <col min="8193" max="8194" width="3.42578125" hidden="1" customWidth="1"/>
    <col min="8195" max="8195" width="3" hidden="1" customWidth="1"/>
    <col min="8196" max="8196" width="4" hidden="1" customWidth="1"/>
    <col min="8197" max="8197" width="57.140625" hidden="1" customWidth="1"/>
    <col min="8198" max="8200" width="17.42578125" hidden="1" customWidth="1"/>
    <col min="8201" max="8443" width="1.7109375" hidden="1"/>
    <col min="8444" max="8444" width="1.7109375" hidden="1" customWidth="1"/>
    <col min="8445" max="8448" width="1.7109375" hidden="1"/>
    <col min="8449" max="8450" width="3.42578125" hidden="1" customWidth="1"/>
    <col min="8451" max="8451" width="3" hidden="1" customWidth="1"/>
    <col min="8452" max="8452" width="4" hidden="1" customWidth="1"/>
    <col min="8453" max="8453" width="57.140625" hidden="1" customWidth="1"/>
    <col min="8454" max="8456" width="17.42578125" hidden="1" customWidth="1"/>
    <col min="8457" max="8699" width="1.7109375" hidden="1"/>
    <col min="8700" max="8700" width="1.7109375" hidden="1" customWidth="1"/>
    <col min="8701" max="8704" width="1.7109375" hidden="1"/>
    <col min="8705" max="8706" width="3.42578125" hidden="1" customWidth="1"/>
    <col min="8707" max="8707" width="3" hidden="1" customWidth="1"/>
    <col min="8708" max="8708" width="4" hidden="1" customWidth="1"/>
    <col min="8709" max="8709" width="57.140625" hidden="1" customWidth="1"/>
    <col min="8710" max="8712" width="17.42578125" hidden="1" customWidth="1"/>
    <col min="8713" max="8955" width="1.7109375" hidden="1"/>
    <col min="8956" max="8956" width="1.7109375" hidden="1" customWidth="1"/>
    <col min="8957" max="8960" width="1.7109375" hidden="1"/>
    <col min="8961" max="8962" width="3.42578125" hidden="1" customWidth="1"/>
    <col min="8963" max="8963" width="3" hidden="1" customWidth="1"/>
    <col min="8964" max="8964" width="4" hidden="1" customWidth="1"/>
    <col min="8965" max="8965" width="57.140625" hidden="1" customWidth="1"/>
    <col min="8966" max="8968" width="17.42578125" hidden="1" customWidth="1"/>
    <col min="8969" max="9211" width="1.7109375" hidden="1"/>
    <col min="9212" max="9212" width="1.7109375" hidden="1" customWidth="1"/>
    <col min="9213" max="9216" width="1.7109375" hidden="1"/>
    <col min="9217" max="9218" width="3.42578125" hidden="1" customWidth="1"/>
    <col min="9219" max="9219" width="3" hidden="1" customWidth="1"/>
    <col min="9220" max="9220" width="4" hidden="1" customWidth="1"/>
    <col min="9221" max="9221" width="57.140625" hidden="1" customWidth="1"/>
    <col min="9222" max="9224" width="17.42578125" hidden="1" customWidth="1"/>
    <col min="9225" max="9467" width="1.7109375" hidden="1"/>
    <col min="9468" max="9468" width="1.7109375" hidden="1" customWidth="1"/>
    <col min="9469" max="9472" width="1.7109375" hidden="1"/>
    <col min="9473" max="9474" width="3.42578125" hidden="1" customWidth="1"/>
    <col min="9475" max="9475" width="3" hidden="1" customWidth="1"/>
    <col min="9476" max="9476" width="4" hidden="1" customWidth="1"/>
    <col min="9477" max="9477" width="57.140625" hidden="1" customWidth="1"/>
    <col min="9478" max="9480" width="17.42578125" hidden="1" customWidth="1"/>
    <col min="9481" max="9723" width="1.7109375" hidden="1"/>
    <col min="9724" max="9724" width="1.7109375" hidden="1" customWidth="1"/>
    <col min="9725" max="9728" width="1.7109375" hidden="1"/>
    <col min="9729" max="9730" width="3.42578125" hidden="1" customWidth="1"/>
    <col min="9731" max="9731" width="3" hidden="1" customWidth="1"/>
    <col min="9732" max="9732" width="4" hidden="1" customWidth="1"/>
    <col min="9733" max="9733" width="57.140625" hidden="1" customWidth="1"/>
    <col min="9734" max="9736" width="17.42578125" hidden="1" customWidth="1"/>
    <col min="9737" max="9979" width="1.7109375" hidden="1"/>
    <col min="9980" max="9980" width="1.7109375" hidden="1" customWidth="1"/>
    <col min="9981" max="9984" width="1.7109375" hidden="1"/>
    <col min="9985" max="9986" width="3.42578125" hidden="1" customWidth="1"/>
    <col min="9987" max="9987" width="3" hidden="1" customWidth="1"/>
    <col min="9988" max="9988" width="4" hidden="1" customWidth="1"/>
    <col min="9989" max="9989" width="57.140625" hidden="1" customWidth="1"/>
    <col min="9990" max="9992" width="17.42578125" hidden="1" customWidth="1"/>
    <col min="9993" max="10235" width="1.7109375" hidden="1"/>
    <col min="10236" max="10236" width="1.7109375" hidden="1" customWidth="1"/>
    <col min="10237" max="10240" width="1.7109375" hidden="1"/>
    <col min="10241" max="10242" width="3.42578125" hidden="1" customWidth="1"/>
    <col min="10243" max="10243" width="3" hidden="1" customWidth="1"/>
    <col min="10244" max="10244" width="4" hidden="1" customWidth="1"/>
    <col min="10245" max="10245" width="57.140625" hidden="1" customWidth="1"/>
    <col min="10246" max="10248" width="17.42578125" hidden="1" customWidth="1"/>
    <col min="10249" max="10491" width="1.7109375" hidden="1"/>
    <col min="10492" max="10492" width="1.7109375" hidden="1" customWidth="1"/>
    <col min="10493" max="10496" width="1.7109375" hidden="1"/>
    <col min="10497" max="10498" width="3.42578125" hidden="1" customWidth="1"/>
    <col min="10499" max="10499" width="3" hidden="1" customWidth="1"/>
    <col min="10500" max="10500" width="4" hidden="1" customWidth="1"/>
    <col min="10501" max="10501" width="57.140625" hidden="1" customWidth="1"/>
    <col min="10502" max="10504" width="17.42578125" hidden="1" customWidth="1"/>
    <col min="10505" max="10747" width="1.7109375" hidden="1"/>
    <col min="10748" max="10748" width="1.7109375" hidden="1" customWidth="1"/>
    <col min="10749" max="10752" width="1.7109375" hidden="1"/>
    <col min="10753" max="10754" width="3.42578125" hidden="1" customWidth="1"/>
    <col min="10755" max="10755" width="3" hidden="1" customWidth="1"/>
    <col min="10756" max="10756" width="4" hidden="1" customWidth="1"/>
    <col min="10757" max="10757" width="57.140625" hidden="1" customWidth="1"/>
    <col min="10758" max="10760" width="17.42578125" hidden="1" customWidth="1"/>
    <col min="10761" max="11003" width="1.7109375" hidden="1"/>
    <col min="11004" max="11004" width="1.7109375" hidden="1" customWidth="1"/>
    <col min="11005" max="11008" width="1.7109375" hidden="1"/>
    <col min="11009" max="11010" width="3.42578125" hidden="1" customWidth="1"/>
    <col min="11011" max="11011" width="3" hidden="1" customWidth="1"/>
    <col min="11012" max="11012" width="4" hidden="1" customWidth="1"/>
    <col min="11013" max="11013" width="57.140625" hidden="1" customWidth="1"/>
    <col min="11014" max="11016" width="17.42578125" hidden="1" customWidth="1"/>
    <col min="11017" max="11259" width="1.7109375" hidden="1"/>
    <col min="11260" max="11260" width="1.7109375" hidden="1" customWidth="1"/>
    <col min="11261" max="11264" width="1.7109375" hidden="1"/>
    <col min="11265" max="11266" width="3.42578125" hidden="1" customWidth="1"/>
    <col min="11267" max="11267" width="3" hidden="1" customWidth="1"/>
    <col min="11268" max="11268" width="4" hidden="1" customWidth="1"/>
    <col min="11269" max="11269" width="57.140625" hidden="1" customWidth="1"/>
    <col min="11270" max="11272" width="17.42578125" hidden="1" customWidth="1"/>
    <col min="11273" max="11515" width="1.7109375" hidden="1"/>
    <col min="11516" max="11516" width="1.7109375" hidden="1" customWidth="1"/>
    <col min="11517" max="11520" width="1.7109375" hidden="1"/>
    <col min="11521" max="11522" width="3.42578125" hidden="1" customWidth="1"/>
    <col min="11523" max="11523" width="3" hidden="1" customWidth="1"/>
    <col min="11524" max="11524" width="4" hidden="1" customWidth="1"/>
    <col min="11525" max="11525" width="57.140625" hidden="1" customWidth="1"/>
    <col min="11526" max="11528" width="17.42578125" hidden="1" customWidth="1"/>
    <col min="11529" max="11771" width="1.7109375" hidden="1"/>
    <col min="11772" max="11772" width="1.7109375" hidden="1" customWidth="1"/>
    <col min="11773" max="11776" width="1.7109375" hidden="1"/>
    <col min="11777" max="11778" width="3.42578125" hidden="1" customWidth="1"/>
    <col min="11779" max="11779" width="3" hidden="1" customWidth="1"/>
    <col min="11780" max="11780" width="4" hidden="1" customWidth="1"/>
    <col min="11781" max="11781" width="57.140625" hidden="1" customWidth="1"/>
    <col min="11782" max="11784" width="17.42578125" hidden="1" customWidth="1"/>
    <col min="11785" max="12027" width="1.7109375" hidden="1"/>
    <col min="12028" max="12028" width="1.7109375" hidden="1" customWidth="1"/>
    <col min="12029" max="12032" width="1.7109375" hidden="1"/>
    <col min="12033" max="12034" width="3.42578125" hidden="1" customWidth="1"/>
    <col min="12035" max="12035" width="3" hidden="1" customWidth="1"/>
    <col min="12036" max="12036" width="4" hidden="1" customWidth="1"/>
    <col min="12037" max="12037" width="57.140625" hidden="1" customWidth="1"/>
    <col min="12038" max="12040" width="17.42578125" hidden="1" customWidth="1"/>
    <col min="12041" max="12283" width="1.7109375" hidden="1"/>
    <col min="12284" max="12284" width="1.7109375" hidden="1" customWidth="1"/>
    <col min="12285" max="12288" width="1.7109375" hidden="1"/>
    <col min="12289" max="12290" width="3.42578125" hidden="1" customWidth="1"/>
    <col min="12291" max="12291" width="3" hidden="1" customWidth="1"/>
    <col min="12292" max="12292" width="4" hidden="1" customWidth="1"/>
    <col min="12293" max="12293" width="57.140625" hidden="1" customWidth="1"/>
    <col min="12294" max="12296" width="17.42578125" hidden="1" customWidth="1"/>
    <col min="12297" max="12539" width="1.7109375" hidden="1"/>
    <col min="12540" max="12540" width="1.7109375" hidden="1" customWidth="1"/>
    <col min="12541" max="12544" width="1.7109375" hidden="1"/>
    <col min="12545" max="12546" width="3.42578125" hidden="1" customWidth="1"/>
    <col min="12547" max="12547" width="3" hidden="1" customWidth="1"/>
    <col min="12548" max="12548" width="4" hidden="1" customWidth="1"/>
    <col min="12549" max="12549" width="57.140625" hidden="1" customWidth="1"/>
    <col min="12550" max="12552" width="17.42578125" hidden="1" customWidth="1"/>
    <col min="12553" max="12795" width="1.7109375" hidden="1"/>
    <col min="12796" max="12796" width="1.7109375" hidden="1" customWidth="1"/>
    <col min="12797" max="12800" width="1.7109375" hidden="1"/>
    <col min="12801" max="12802" width="3.42578125" hidden="1" customWidth="1"/>
    <col min="12803" max="12803" width="3" hidden="1" customWidth="1"/>
    <col min="12804" max="12804" width="4" hidden="1" customWidth="1"/>
    <col min="12805" max="12805" width="57.140625" hidden="1" customWidth="1"/>
    <col min="12806" max="12808" width="17.42578125" hidden="1" customWidth="1"/>
    <col min="12809" max="13051" width="1.7109375" hidden="1"/>
    <col min="13052" max="13052" width="1.7109375" hidden="1" customWidth="1"/>
    <col min="13053" max="13056" width="1.7109375" hidden="1"/>
    <col min="13057" max="13058" width="3.42578125" hidden="1" customWidth="1"/>
    <col min="13059" max="13059" width="3" hidden="1" customWidth="1"/>
    <col min="13060" max="13060" width="4" hidden="1" customWidth="1"/>
    <col min="13061" max="13061" width="57.140625" hidden="1" customWidth="1"/>
    <col min="13062" max="13064" width="17.42578125" hidden="1" customWidth="1"/>
    <col min="13065" max="13307" width="1.7109375" hidden="1"/>
    <col min="13308" max="13308" width="1.7109375" hidden="1" customWidth="1"/>
    <col min="13309" max="13312" width="1.7109375" hidden="1"/>
    <col min="13313" max="13314" width="3.42578125" hidden="1" customWidth="1"/>
    <col min="13315" max="13315" width="3" hidden="1" customWidth="1"/>
    <col min="13316" max="13316" width="4" hidden="1" customWidth="1"/>
    <col min="13317" max="13317" width="57.140625" hidden="1" customWidth="1"/>
    <col min="13318" max="13320" width="17.42578125" hidden="1" customWidth="1"/>
    <col min="13321" max="13563" width="1.7109375" hidden="1"/>
    <col min="13564" max="13564" width="1.7109375" hidden="1" customWidth="1"/>
    <col min="13565" max="13568" width="1.7109375" hidden="1"/>
    <col min="13569" max="13570" width="3.42578125" hidden="1" customWidth="1"/>
    <col min="13571" max="13571" width="3" hidden="1" customWidth="1"/>
    <col min="13572" max="13572" width="4" hidden="1" customWidth="1"/>
    <col min="13573" max="13573" width="57.140625" hidden="1" customWidth="1"/>
    <col min="13574" max="13576" width="17.42578125" hidden="1" customWidth="1"/>
    <col min="13577" max="13819" width="1.7109375" hidden="1"/>
    <col min="13820" max="13820" width="1.7109375" hidden="1" customWidth="1"/>
    <col min="13821" max="13824" width="1.7109375" hidden="1"/>
    <col min="13825" max="13826" width="3.42578125" hidden="1" customWidth="1"/>
    <col min="13827" max="13827" width="3" hidden="1" customWidth="1"/>
    <col min="13828" max="13828" width="4" hidden="1" customWidth="1"/>
    <col min="13829" max="13829" width="57.140625" hidden="1" customWidth="1"/>
    <col min="13830" max="13832" width="17.42578125" hidden="1" customWidth="1"/>
    <col min="13833" max="14075" width="1.7109375" hidden="1"/>
    <col min="14076" max="14076" width="1.7109375" hidden="1" customWidth="1"/>
    <col min="14077" max="14080" width="1.7109375" hidden="1"/>
    <col min="14081" max="14082" width="3.42578125" hidden="1" customWidth="1"/>
    <col min="14083" max="14083" width="3" hidden="1" customWidth="1"/>
    <col min="14084" max="14084" width="4" hidden="1" customWidth="1"/>
    <col min="14085" max="14085" width="57.140625" hidden="1" customWidth="1"/>
    <col min="14086" max="14088" width="17.42578125" hidden="1" customWidth="1"/>
    <col min="14089" max="14331" width="1.7109375" hidden="1"/>
    <col min="14332" max="14332" width="1.7109375" hidden="1" customWidth="1"/>
    <col min="14333" max="14336" width="1.7109375" hidden="1"/>
    <col min="14337" max="14338" width="3.42578125" hidden="1" customWidth="1"/>
    <col min="14339" max="14339" width="3" hidden="1" customWidth="1"/>
    <col min="14340" max="14340" width="4" hidden="1" customWidth="1"/>
    <col min="14341" max="14341" width="57.140625" hidden="1" customWidth="1"/>
    <col min="14342" max="14344" width="17.42578125" hidden="1" customWidth="1"/>
    <col min="14345" max="14587" width="1.7109375" hidden="1"/>
    <col min="14588" max="14588" width="1.7109375" hidden="1" customWidth="1"/>
    <col min="14589" max="14592" width="1.7109375" hidden="1"/>
    <col min="14593" max="14594" width="3.42578125" hidden="1" customWidth="1"/>
    <col min="14595" max="14595" width="3" hidden="1" customWidth="1"/>
    <col min="14596" max="14596" width="4" hidden="1" customWidth="1"/>
    <col min="14597" max="14597" width="57.140625" hidden="1" customWidth="1"/>
    <col min="14598" max="14600" width="17.42578125" hidden="1" customWidth="1"/>
    <col min="14601" max="14843" width="1.7109375" hidden="1"/>
    <col min="14844" max="14844" width="1.7109375" hidden="1" customWidth="1"/>
    <col min="14845" max="14848" width="1.7109375" hidden="1"/>
    <col min="14849" max="14850" width="3.42578125" hidden="1" customWidth="1"/>
    <col min="14851" max="14851" width="3" hidden="1" customWidth="1"/>
    <col min="14852" max="14852" width="4" hidden="1" customWidth="1"/>
    <col min="14853" max="14853" width="57.140625" hidden="1" customWidth="1"/>
    <col min="14854" max="14856" width="17.42578125" hidden="1" customWidth="1"/>
    <col min="14857" max="15099" width="1.7109375" hidden="1"/>
    <col min="15100" max="15100" width="1.7109375" hidden="1" customWidth="1"/>
    <col min="15101" max="15104" width="1.7109375" hidden="1"/>
    <col min="15105" max="15106" width="3.42578125" hidden="1" customWidth="1"/>
    <col min="15107" max="15107" width="3" hidden="1" customWidth="1"/>
    <col min="15108" max="15108" width="4" hidden="1" customWidth="1"/>
    <col min="15109" max="15109" width="57.140625" hidden="1" customWidth="1"/>
    <col min="15110" max="15112" width="17.42578125" hidden="1" customWidth="1"/>
    <col min="15113" max="15355" width="1.7109375" hidden="1"/>
    <col min="15356" max="15356" width="1.7109375" hidden="1" customWidth="1"/>
    <col min="15357" max="15360" width="1.7109375" hidden="1"/>
    <col min="15361" max="15362" width="3.42578125" hidden="1" customWidth="1"/>
    <col min="15363" max="15363" width="3" hidden="1" customWidth="1"/>
    <col min="15364" max="15364" width="4" hidden="1" customWidth="1"/>
    <col min="15365" max="15365" width="57.140625" hidden="1" customWidth="1"/>
    <col min="15366" max="15368" width="17.42578125" hidden="1" customWidth="1"/>
    <col min="15369" max="15611" width="1.7109375" hidden="1"/>
    <col min="15612" max="15612" width="1.7109375" hidden="1" customWidth="1"/>
    <col min="15613" max="15616" width="1.7109375" hidden="1"/>
    <col min="15617" max="15618" width="3.42578125" hidden="1" customWidth="1"/>
    <col min="15619" max="15619" width="3" hidden="1" customWidth="1"/>
    <col min="15620" max="15620" width="4" hidden="1" customWidth="1"/>
    <col min="15621" max="15621" width="57.140625" hidden="1" customWidth="1"/>
    <col min="15622" max="15624" width="17.42578125" hidden="1" customWidth="1"/>
    <col min="15625" max="15867" width="1.7109375" hidden="1"/>
    <col min="15868" max="15868" width="1.7109375" hidden="1" customWidth="1"/>
    <col min="15869" max="15872" width="1.7109375" hidden="1"/>
    <col min="15873" max="15874" width="3.42578125" hidden="1" customWidth="1"/>
    <col min="15875" max="15875" width="3" hidden="1" customWidth="1"/>
    <col min="15876" max="15876" width="4" hidden="1" customWidth="1"/>
    <col min="15877" max="15877" width="57.140625" hidden="1" customWidth="1"/>
    <col min="15878" max="15880" width="17.42578125" hidden="1" customWidth="1"/>
    <col min="15881" max="16123" width="1.7109375" hidden="1"/>
    <col min="16124" max="16124" width="1.7109375" hidden="1" customWidth="1"/>
    <col min="16125" max="16128" width="1.7109375" hidden="1"/>
    <col min="16129" max="16130" width="3.42578125" hidden="1" customWidth="1"/>
    <col min="16131" max="16131" width="3" hidden="1" customWidth="1"/>
    <col min="16132" max="16132" width="4" hidden="1" customWidth="1"/>
    <col min="16133" max="16133" width="57.140625" hidden="1" customWidth="1"/>
    <col min="16134" max="16136" width="17.42578125" hidden="1" customWidth="1"/>
    <col min="16137" max="16379" width="1.7109375" hidden="1"/>
    <col min="16380" max="16380" width="1.7109375" hidden="1" customWidth="1"/>
    <col min="16381" max="16384" width="1.7109375" hidden="1"/>
  </cols>
  <sheetData>
    <row r="1" spans="1:8" ht="27" customHeight="1" x14ac:dyDescent="0.25">
      <c r="A1" s="84" t="s">
        <v>147</v>
      </c>
      <c r="B1" s="84"/>
      <c r="C1" s="84"/>
      <c r="D1" s="84"/>
      <c r="E1" s="84"/>
      <c r="F1" s="84"/>
      <c r="G1" s="84"/>
      <c r="H1" s="84"/>
    </row>
    <row r="2" spans="1:8" s="38" customFormat="1" ht="15" x14ac:dyDescent="0.25">
      <c r="A2" s="35" t="s">
        <v>128</v>
      </c>
      <c r="B2" s="35" t="s">
        <v>129</v>
      </c>
      <c r="C2" s="35" t="s">
        <v>130</v>
      </c>
      <c r="D2" s="35"/>
      <c r="E2" s="35"/>
      <c r="F2" s="36" t="s">
        <v>123</v>
      </c>
      <c r="G2" s="37" t="s">
        <v>124</v>
      </c>
      <c r="H2" s="36" t="s">
        <v>125</v>
      </c>
    </row>
    <row r="3" spans="1:8" ht="25.5" customHeight="1" x14ac:dyDescent="0.25">
      <c r="A3" s="35"/>
      <c r="B3" s="35"/>
      <c r="C3" s="35"/>
      <c r="D3" s="35"/>
      <c r="E3" s="39" t="s">
        <v>131</v>
      </c>
      <c r="F3" s="36"/>
      <c r="G3" s="37"/>
      <c r="H3" s="36"/>
    </row>
    <row r="4" spans="1:8" ht="25.5" customHeight="1" x14ac:dyDescent="0.25">
      <c r="A4" s="40">
        <v>1</v>
      </c>
      <c r="B4" s="40">
        <v>0</v>
      </c>
      <c r="C4" s="41">
        <v>0</v>
      </c>
      <c r="D4" s="42"/>
      <c r="E4" s="43" t="s">
        <v>94</v>
      </c>
      <c r="F4" s="44">
        <f>F5+F8+F13+F23+F25+F28+F32+F37</f>
        <v>1242193913.5</v>
      </c>
      <c r="G4" s="44">
        <f>G5+G8+G13+G23+G25+G28+G32+G37</f>
        <v>77208471.938400045</v>
      </c>
      <c r="H4" s="44">
        <f>H5+H8+H13+H23+H25+H28+H32+H37</f>
        <v>1319402385.4384</v>
      </c>
    </row>
    <row r="5" spans="1:8" ht="25.5" customHeight="1" x14ac:dyDescent="0.25">
      <c r="A5" s="45">
        <v>1</v>
      </c>
      <c r="B5" s="45">
        <v>1</v>
      </c>
      <c r="C5" s="46">
        <v>0</v>
      </c>
      <c r="D5" s="47"/>
      <c r="E5" s="48" t="s">
        <v>93</v>
      </c>
      <c r="F5" s="49">
        <f>SUM(F6:F7)</f>
        <v>47721969.979999989</v>
      </c>
      <c r="G5" s="49">
        <f>SUM(G6:G7)</f>
        <v>816742.40039996058</v>
      </c>
      <c r="H5" s="49">
        <f>SUM(H6:H7)</f>
        <v>48538712.38039995</v>
      </c>
    </row>
    <row r="6" spans="1:8" ht="25.5" customHeight="1" x14ac:dyDescent="0.25">
      <c r="A6" s="50">
        <v>1</v>
      </c>
      <c r="B6" s="50">
        <v>1</v>
      </c>
      <c r="C6" s="51">
        <v>1</v>
      </c>
      <c r="D6" s="52"/>
      <c r="E6" s="53" t="s">
        <v>92</v>
      </c>
      <c r="F6" s="54">
        <v>37713441.219999999</v>
      </c>
      <c r="G6" s="54">
        <f>H6-F6</f>
        <v>-2448892.4096000344</v>
      </c>
      <c r="H6" s="54">
        <v>35264548.810399964</v>
      </c>
    </row>
    <row r="7" spans="1:8" ht="25.5" customHeight="1" x14ac:dyDescent="0.25">
      <c r="A7" s="50">
        <v>1</v>
      </c>
      <c r="B7" s="50">
        <v>1</v>
      </c>
      <c r="C7" s="51">
        <v>2</v>
      </c>
      <c r="D7" s="52"/>
      <c r="E7" s="53" t="s">
        <v>91</v>
      </c>
      <c r="F7" s="54">
        <v>10008528.75999999</v>
      </c>
      <c r="G7" s="54">
        <f>H7-F7</f>
        <v>3265634.8099999949</v>
      </c>
      <c r="H7" s="54">
        <v>13274163.569999985</v>
      </c>
    </row>
    <row r="8" spans="1:8" ht="25.5" customHeight="1" x14ac:dyDescent="0.25">
      <c r="A8" s="45">
        <v>1</v>
      </c>
      <c r="B8" s="45">
        <v>2</v>
      </c>
      <c r="C8" s="46">
        <v>0</v>
      </c>
      <c r="D8" s="47"/>
      <c r="E8" s="48" t="s">
        <v>90</v>
      </c>
      <c r="F8" s="49">
        <f>SUM(F9:F12)</f>
        <v>18420982.740000002</v>
      </c>
      <c r="G8" s="49">
        <f>SUM(G9:G12)</f>
        <v>-8611587.1300000027</v>
      </c>
      <c r="H8" s="49">
        <f>SUM(H9:H12)</f>
        <v>9809395.6099999994</v>
      </c>
    </row>
    <row r="9" spans="1:8" ht="25.5" customHeight="1" x14ac:dyDescent="0.25">
      <c r="A9" s="50">
        <v>1</v>
      </c>
      <c r="B9" s="50">
        <v>2</v>
      </c>
      <c r="C9" s="51">
        <v>1</v>
      </c>
      <c r="D9" s="52"/>
      <c r="E9" s="53" t="s">
        <v>132</v>
      </c>
      <c r="F9" s="54"/>
      <c r="G9" s="54"/>
      <c r="H9" s="55"/>
    </row>
    <row r="10" spans="1:8" ht="25.5" customHeight="1" x14ac:dyDescent="0.25">
      <c r="A10" s="50">
        <v>1</v>
      </c>
      <c r="B10" s="50">
        <v>2</v>
      </c>
      <c r="C10" s="51">
        <v>2</v>
      </c>
      <c r="D10" s="52"/>
      <c r="E10" s="53" t="s">
        <v>89</v>
      </c>
      <c r="F10" s="54">
        <v>18420982.740000002</v>
      </c>
      <c r="G10" s="54">
        <f>H10-F10</f>
        <v>-8611587.1300000027</v>
      </c>
      <c r="H10" s="56">
        <v>9809395.6099999994</v>
      </c>
    </row>
    <row r="11" spans="1:8" ht="25.5" customHeight="1" x14ac:dyDescent="0.25">
      <c r="A11" s="50">
        <v>1</v>
      </c>
      <c r="B11" s="50">
        <v>2</v>
      </c>
      <c r="C11" s="51">
        <v>3</v>
      </c>
      <c r="D11" s="52"/>
      <c r="E11" s="53" t="s">
        <v>88</v>
      </c>
      <c r="F11" s="54"/>
      <c r="G11" s="54"/>
      <c r="H11" s="55"/>
    </row>
    <row r="12" spans="1:8" ht="25.5" customHeight="1" x14ac:dyDescent="0.25">
      <c r="A12" s="50">
        <v>1</v>
      </c>
      <c r="B12" s="50">
        <v>2</v>
      </c>
      <c r="C12" s="51">
        <v>4</v>
      </c>
      <c r="D12" s="52"/>
      <c r="E12" s="53" t="s">
        <v>87</v>
      </c>
      <c r="F12" s="54"/>
      <c r="G12" s="54"/>
      <c r="H12" s="55"/>
    </row>
    <row r="13" spans="1:8" ht="25.5" customHeight="1" x14ac:dyDescent="0.25">
      <c r="A13" s="45">
        <v>1</v>
      </c>
      <c r="B13" s="45">
        <v>3</v>
      </c>
      <c r="C13" s="46">
        <v>0</v>
      </c>
      <c r="D13" s="47"/>
      <c r="E13" s="57" t="s">
        <v>86</v>
      </c>
      <c r="F13" s="49">
        <f>SUM(F14:F22)</f>
        <v>506458704.88999999</v>
      </c>
      <c r="G13" s="49">
        <f>SUM(G14:G22)</f>
        <v>-106569368.57199979</v>
      </c>
      <c r="H13" s="49">
        <f>SUM(H14:H22)</f>
        <v>399889336.31800008</v>
      </c>
    </row>
    <row r="14" spans="1:8" ht="25.5" customHeight="1" x14ac:dyDescent="0.25">
      <c r="A14" s="50">
        <v>1</v>
      </c>
      <c r="B14" s="50">
        <v>3</v>
      </c>
      <c r="C14" s="51">
        <v>1</v>
      </c>
      <c r="D14" s="52"/>
      <c r="E14" s="58" t="s">
        <v>133</v>
      </c>
      <c r="F14" s="54">
        <v>78670424.609999999</v>
      </c>
      <c r="G14" s="54">
        <f t="shared" ref="G14:G22" si="0">H14-F14</f>
        <v>-35681854.950000003</v>
      </c>
      <c r="H14" s="59">
        <v>42988569.659999996</v>
      </c>
    </row>
    <row r="15" spans="1:8" ht="25.5" customHeight="1" x14ac:dyDescent="0.25">
      <c r="A15" s="50">
        <v>1</v>
      </c>
      <c r="B15" s="50">
        <v>3</v>
      </c>
      <c r="C15" s="51">
        <v>2</v>
      </c>
      <c r="D15" s="52"/>
      <c r="E15" s="58" t="s">
        <v>85</v>
      </c>
      <c r="F15" s="54">
        <v>404402236.06</v>
      </c>
      <c r="G15" s="54">
        <f t="shared" si="0"/>
        <v>-87322769.170000017</v>
      </c>
      <c r="H15" s="59">
        <v>317079466.88999999</v>
      </c>
    </row>
    <row r="16" spans="1:8" ht="25.5" customHeight="1" x14ac:dyDescent="0.25">
      <c r="A16" s="50">
        <v>1</v>
      </c>
      <c r="B16" s="50">
        <v>3</v>
      </c>
      <c r="C16" s="51">
        <v>3</v>
      </c>
      <c r="D16" s="52"/>
      <c r="E16" s="58" t="s">
        <v>84</v>
      </c>
      <c r="F16" s="54">
        <v>138189.48000000001</v>
      </c>
      <c r="G16" s="54">
        <f t="shared" si="0"/>
        <v>162298.93999999997</v>
      </c>
      <c r="H16" s="59">
        <v>300488.42</v>
      </c>
    </row>
    <row r="17" spans="1:8" ht="25.5" customHeight="1" x14ac:dyDescent="0.25">
      <c r="A17" s="50">
        <v>1</v>
      </c>
      <c r="B17" s="50">
        <v>3</v>
      </c>
      <c r="C17" s="51">
        <v>4</v>
      </c>
      <c r="D17" s="52"/>
      <c r="E17" s="58" t="s">
        <v>83</v>
      </c>
      <c r="F17" s="54">
        <v>829848.96</v>
      </c>
      <c r="G17" s="54">
        <f t="shared" si="0"/>
        <v>-723021.5</v>
      </c>
      <c r="H17" s="59">
        <v>106827.46</v>
      </c>
    </row>
    <row r="18" spans="1:8" ht="25.5" customHeight="1" x14ac:dyDescent="0.25">
      <c r="A18" s="50">
        <v>1</v>
      </c>
      <c r="B18" s="50">
        <v>3</v>
      </c>
      <c r="C18" s="51">
        <v>5</v>
      </c>
      <c r="D18" s="52"/>
      <c r="E18" s="58" t="s">
        <v>82</v>
      </c>
      <c r="F18" s="54">
        <v>22418005.77999996</v>
      </c>
      <c r="G18" s="54">
        <f t="shared" si="0"/>
        <v>5173225.7080002241</v>
      </c>
      <c r="H18" s="54">
        <v>27591231.488000184</v>
      </c>
    </row>
    <row r="19" spans="1:8" ht="25.5" customHeight="1" x14ac:dyDescent="0.25">
      <c r="A19" s="50">
        <v>1</v>
      </c>
      <c r="B19" s="50">
        <v>3</v>
      </c>
      <c r="C19" s="51">
        <v>6</v>
      </c>
      <c r="D19" s="52"/>
      <c r="E19" s="58" t="s">
        <v>81</v>
      </c>
      <c r="F19" s="54"/>
      <c r="G19" s="54">
        <f t="shared" si="0"/>
        <v>0</v>
      </c>
      <c r="H19" s="55"/>
    </row>
    <row r="20" spans="1:8" ht="25.5" customHeight="1" x14ac:dyDescent="0.25">
      <c r="A20" s="50">
        <v>1</v>
      </c>
      <c r="B20" s="50">
        <v>3</v>
      </c>
      <c r="C20" s="51">
        <v>7</v>
      </c>
      <c r="D20" s="52"/>
      <c r="E20" s="58" t="s">
        <v>80</v>
      </c>
      <c r="F20" s="54"/>
      <c r="G20" s="54">
        <f t="shared" si="0"/>
        <v>0</v>
      </c>
      <c r="H20" s="55"/>
    </row>
    <row r="21" spans="1:8" ht="25.5" customHeight="1" x14ac:dyDescent="0.25">
      <c r="A21" s="50">
        <v>1</v>
      </c>
      <c r="B21" s="50">
        <v>3</v>
      </c>
      <c r="C21" s="51">
        <v>8</v>
      </c>
      <c r="D21" s="52"/>
      <c r="E21" s="58" t="s">
        <v>79</v>
      </c>
      <c r="F21" s="54"/>
      <c r="G21" s="54">
        <f t="shared" si="0"/>
        <v>0</v>
      </c>
      <c r="H21" s="55"/>
    </row>
    <row r="22" spans="1:8" ht="25.5" customHeight="1" x14ac:dyDescent="0.25">
      <c r="A22" s="50">
        <v>1</v>
      </c>
      <c r="B22" s="50">
        <v>3</v>
      </c>
      <c r="C22" s="51">
        <v>9</v>
      </c>
      <c r="D22" s="52"/>
      <c r="E22" s="58" t="s">
        <v>61</v>
      </c>
      <c r="F22" s="54"/>
      <c r="G22" s="54">
        <f t="shared" si="0"/>
        <v>11822752.4</v>
      </c>
      <c r="H22" s="59">
        <v>11822752.4</v>
      </c>
    </row>
    <row r="23" spans="1:8" ht="25.5" customHeight="1" x14ac:dyDescent="0.25">
      <c r="A23" s="45">
        <v>1</v>
      </c>
      <c r="B23" s="45">
        <v>4</v>
      </c>
      <c r="C23" s="46">
        <v>0</v>
      </c>
      <c r="D23" s="47"/>
      <c r="E23" s="48" t="s">
        <v>78</v>
      </c>
      <c r="F23" s="49">
        <f>F24</f>
        <v>8036033.9299999988</v>
      </c>
      <c r="G23" s="49">
        <f>G24</f>
        <v>15669587.580000002</v>
      </c>
      <c r="H23" s="49">
        <f>H24</f>
        <v>23705621.510000002</v>
      </c>
    </row>
    <row r="24" spans="1:8" ht="25.5" customHeight="1" x14ac:dyDescent="0.25">
      <c r="A24" s="50">
        <v>1</v>
      </c>
      <c r="B24" s="50">
        <v>4</v>
      </c>
      <c r="C24" s="51">
        <v>1</v>
      </c>
      <c r="D24" s="52"/>
      <c r="E24" s="53" t="s">
        <v>77</v>
      </c>
      <c r="F24" s="54">
        <v>8036033.9299999988</v>
      </c>
      <c r="G24" s="54">
        <f>H24-F24</f>
        <v>15669587.580000002</v>
      </c>
      <c r="H24" s="59">
        <v>23705621.510000002</v>
      </c>
    </row>
    <row r="25" spans="1:8" ht="25.5" customHeight="1" x14ac:dyDescent="0.25">
      <c r="A25" s="45">
        <v>1</v>
      </c>
      <c r="B25" s="45">
        <v>5</v>
      </c>
      <c r="C25" s="46">
        <v>0</v>
      </c>
      <c r="D25" s="47"/>
      <c r="E25" s="48" t="s">
        <v>76</v>
      </c>
      <c r="F25" s="49">
        <f>SUM(F26:F27)</f>
        <v>137226578.72000006</v>
      </c>
      <c r="G25" s="49">
        <f>SUM(G26:G27)</f>
        <v>-19360319.940000057</v>
      </c>
      <c r="H25" s="49">
        <f>SUM(H26:H27)</f>
        <v>117866258.78</v>
      </c>
    </row>
    <row r="26" spans="1:8" ht="25.5" customHeight="1" x14ac:dyDescent="0.25">
      <c r="A26" s="50">
        <v>1</v>
      </c>
      <c r="B26" s="50">
        <v>5</v>
      </c>
      <c r="C26" s="51">
        <v>1</v>
      </c>
      <c r="D26" s="52"/>
      <c r="E26" s="53" t="s">
        <v>134</v>
      </c>
      <c r="F26" s="54"/>
      <c r="G26" s="54">
        <f>H26-F26</f>
        <v>0</v>
      </c>
      <c r="H26" s="55"/>
    </row>
    <row r="27" spans="1:8" ht="25.5" customHeight="1" x14ac:dyDescent="0.25">
      <c r="A27" s="50">
        <v>1</v>
      </c>
      <c r="B27" s="50">
        <v>5</v>
      </c>
      <c r="C27" s="51">
        <v>2</v>
      </c>
      <c r="D27" s="52"/>
      <c r="E27" s="53" t="s">
        <v>75</v>
      </c>
      <c r="F27" s="54">
        <v>137226578.72000006</v>
      </c>
      <c r="G27" s="54">
        <f>H27-F27</f>
        <v>-19360319.940000057</v>
      </c>
      <c r="H27" s="59">
        <v>117866258.78</v>
      </c>
    </row>
    <row r="28" spans="1:8" ht="25.5" customHeight="1" x14ac:dyDescent="0.25">
      <c r="A28" s="45">
        <v>1</v>
      </c>
      <c r="B28" s="45">
        <v>6</v>
      </c>
      <c r="C28" s="46">
        <v>0</v>
      </c>
      <c r="D28" s="47"/>
      <c r="E28" s="48" t="s">
        <v>74</v>
      </c>
      <c r="F28" s="49">
        <f>SUM(F29:F31)</f>
        <v>0</v>
      </c>
      <c r="G28" s="49">
        <f>SUM(G29:G31)</f>
        <v>0</v>
      </c>
      <c r="H28" s="49">
        <f>SUM(H29:H31)</f>
        <v>0</v>
      </c>
    </row>
    <row r="29" spans="1:8" ht="25.5" customHeight="1" x14ac:dyDescent="0.25">
      <c r="A29" s="50">
        <v>1</v>
      </c>
      <c r="B29" s="50">
        <v>6</v>
      </c>
      <c r="C29" s="51">
        <v>1</v>
      </c>
      <c r="D29" s="52"/>
      <c r="E29" s="53" t="s">
        <v>73</v>
      </c>
      <c r="F29" s="54"/>
      <c r="G29" s="54">
        <f>H29-F29</f>
        <v>0</v>
      </c>
      <c r="H29" s="55"/>
    </row>
    <row r="30" spans="1:8" ht="25.5" customHeight="1" x14ac:dyDescent="0.25">
      <c r="A30" s="50">
        <v>1</v>
      </c>
      <c r="B30" s="50">
        <v>6</v>
      </c>
      <c r="C30" s="51">
        <v>2</v>
      </c>
      <c r="D30" s="52"/>
      <c r="E30" s="53" t="s">
        <v>72</v>
      </c>
      <c r="F30" s="54"/>
      <c r="G30" s="54">
        <f>H30-F30</f>
        <v>0</v>
      </c>
      <c r="H30" s="55"/>
    </row>
    <row r="31" spans="1:8" ht="25.5" customHeight="1" x14ac:dyDescent="0.25">
      <c r="A31" s="50">
        <v>1</v>
      </c>
      <c r="B31" s="50">
        <v>6</v>
      </c>
      <c r="C31" s="51">
        <v>3</v>
      </c>
      <c r="D31" s="52"/>
      <c r="E31" s="53" t="s">
        <v>71</v>
      </c>
      <c r="F31" s="54"/>
      <c r="G31" s="54">
        <f>H31-F31</f>
        <v>0</v>
      </c>
      <c r="H31" s="55"/>
    </row>
    <row r="32" spans="1:8" ht="25.5" customHeight="1" x14ac:dyDescent="0.25">
      <c r="A32" s="45">
        <v>1</v>
      </c>
      <c r="B32" s="45">
        <v>7</v>
      </c>
      <c r="C32" s="46">
        <v>0</v>
      </c>
      <c r="D32" s="47"/>
      <c r="E32" s="48" t="s">
        <v>70</v>
      </c>
      <c r="F32" s="49">
        <f>SUM(F33:F36)</f>
        <v>453847851.20000005</v>
      </c>
      <c r="G32" s="49">
        <f>SUM(G33:G36)</f>
        <v>132229418.17999993</v>
      </c>
      <c r="H32" s="49">
        <f>SUM(H33:H36)</f>
        <v>586077269.38</v>
      </c>
    </row>
    <row r="33" spans="1:8" ht="25.5" customHeight="1" x14ac:dyDescent="0.25">
      <c r="A33" s="50">
        <v>1</v>
      </c>
      <c r="B33" s="50">
        <v>7</v>
      </c>
      <c r="C33" s="51">
        <v>1</v>
      </c>
      <c r="D33" s="52"/>
      <c r="E33" s="53" t="s">
        <v>69</v>
      </c>
      <c r="F33" s="54">
        <v>417143841.55000001</v>
      </c>
      <c r="G33" s="54">
        <f>H33-F33</f>
        <v>106382441.27999997</v>
      </c>
      <c r="H33" s="59">
        <v>523526282.82999998</v>
      </c>
    </row>
    <row r="34" spans="1:8" ht="25.5" customHeight="1" x14ac:dyDescent="0.25">
      <c r="A34" s="50">
        <v>1</v>
      </c>
      <c r="B34" s="50">
        <v>7</v>
      </c>
      <c r="C34" s="51">
        <v>2</v>
      </c>
      <c r="D34" s="52"/>
      <c r="E34" s="53" t="s">
        <v>68</v>
      </c>
      <c r="F34" s="54">
        <v>36704009.650000036</v>
      </c>
      <c r="G34" s="54">
        <f>H34-F34</f>
        <v>25846976.899999961</v>
      </c>
      <c r="H34" s="59">
        <v>62550986.549999997</v>
      </c>
    </row>
    <row r="35" spans="1:8" ht="25.5" customHeight="1" x14ac:dyDescent="0.25">
      <c r="A35" s="50">
        <v>1</v>
      </c>
      <c r="B35" s="50">
        <v>7</v>
      </c>
      <c r="C35" s="51">
        <v>3</v>
      </c>
      <c r="D35" s="52"/>
      <c r="E35" s="53" t="s">
        <v>67</v>
      </c>
      <c r="F35" s="54"/>
      <c r="G35" s="54">
        <f>H35-F35</f>
        <v>0</v>
      </c>
      <c r="H35" s="55"/>
    </row>
    <row r="36" spans="1:8" ht="25.5" customHeight="1" x14ac:dyDescent="0.25">
      <c r="A36" s="60">
        <v>1</v>
      </c>
      <c r="B36" s="60">
        <v>7</v>
      </c>
      <c r="C36" s="61">
        <v>4</v>
      </c>
      <c r="D36" s="62"/>
      <c r="E36" s="63" t="s">
        <v>66</v>
      </c>
      <c r="F36" s="64"/>
      <c r="G36" s="54">
        <f>H36-F36</f>
        <v>0</v>
      </c>
      <c r="H36" s="65"/>
    </row>
    <row r="37" spans="1:8" ht="25.5" customHeight="1" x14ac:dyDescent="0.25">
      <c r="A37" s="45">
        <v>1</v>
      </c>
      <c r="B37" s="45">
        <v>8</v>
      </c>
      <c r="C37" s="46">
        <v>0</v>
      </c>
      <c r="D37" s="47"/>
      <c r="E37" s="48" t="s">
        <v>65</v>
      </c>
      <c r="F37" s="49">
        <f>SUM(F38:F42)</f>
        <v>70481792.039999992</v>
      </c>
      <c r="G37" s="49">
        <f>SUM(G38:G42)</f>
        <v>63033999.420000002</v>
      </c>
      <c r="H37" s="49">
        <f>SUM(H38:H42)</f>
        <v>133515791.45999998</v>
      </c>
    </row>
    <row r="38" spans="1:8" ht="25.5" customHeight="1" x14ac:dyDescent="0.25">
      <c r="A38" s="50">
        <v>1</v>
      </c>
      <c r="B38" s="50">
        <v>8</v>
      </c>
      <c r="C38" s="51">
        <v>1</v>
      </c>
      <c r="D38" s="52"/>
      <c r="E38" s="53" t="s">
        <v>135</v>
      </c>
      <c r="F38" s="54">
        <v>35695009.75</v>
      </c>
      <c r="G38" s="54">
        <f>H38-F38</f>
        <v>38128154.599999994</v>
      </c>
      <c r="H38" s="59">
        <v>73823164.349999994</v>
      </c>
    </row>
    <row r="39" spans="1:8" ht="25.5" customHeight="1" x14ac:dyDescent="0.25">
      <c r="A39" s="50">
        <v>1</v>
      </c>
      <c r="B39" s="50">
        <v>8</v>
      </c>
      <c r="C39" s="51">
        <v>2</v>
      </c>
      <c r="D39" s="52"/>
      <c r="E39" s="53" t="s">
        <v>64</v>
      </c>
      <c r="F39" s="54"/>
      <c r="G39" s="54">
        <f>H39-F39</f>
        <v>0</v>
      </c>
      <c r="H39" s="59"/>
    </row>
    <row r="40" spans="1:8" ht="25.5" customHeight="1" x14ac:dyDescent="0.25">
      <c r="A40" s="50">
        <v>1</v>
      </c>
      <c r="B40" s="50">
        <v>8</v>
      </c>
      <c r="C40" s="51">
        <v>3</v>
      </c>
      <c r="D40" s="52"/>
      <c r="E40" s="53" t="s">
        <v>63</v>
      </c>
      <c r="F40" s="54">
        <v>13875724.979999999</v>
      </c>
      <c r="G40" s="54">
        <f>H40-F40</f>
        <v>-539263.18999999948</v>
      </c>
      <c r="H40" s="55">
        <v>13336461.789999999</v>
      </c>
    </row>
    <row r="41" spans="1:8" ht="25.5" customHeight="1" x14ac:dyDescent="0.25">
      <c r="A41" s="50">
        <v>1</v>
      </c>
      <c r="B41" s="50">
        <v>8</v>
      </c>
      <c r="C41" s="51">
        <v>4</v>
      </c>
      <c r="D41" s="52"/>
      <c r="E41" s="53" t="s">
        <v>62</v>
      </c>
      <c r="F41" s="54">
        <v>2852827.5900000026</v>
      </c>
      <c r="G41" s="54">
        <f>H41-F41</f>
        <v>-193616.09000000264</v>
      </c>
      <c r="H41" s="59">
        <v>2659211.5</v>
      </c>
    </row>
    <row r="42" spans="1:8" ht="25.5" customHeight="1" x14ac:dyDescent="0.25">
      <c r="A42" s="50">
        <v>1</v>
      </c>
      <c r="B42" s="50">
        <v>8</v>
      </c>
      <c r="C42" s="51">
        <v>5</v>
      </c>
      <c r="D42" s="52"/>
      <c r="E42" s="53" t="s">
        <v>61</v>
      </c>
      <c r="F42" s="54">
        <v>18058229.719999995</v>
      </c>
      <c r="G42" s="54">
        <f>H42-F42</f>
        <v>25638724.100000005</v>
      </c>
      <c r="H42" s="59">
        <v>43696953.82</v>
      </c>
    </row>
    <row r="43" spans="1:8" ht="25.5" customHeight="1" x14ac:dyDescent="0.25">
      <c r="A43" s="66">
        <v>2</v>
      </c>
      <c r="B43" s="66">
        <v>0</v>
      </c>
      <c r="C43" s="67">
        <v>0</v>
      </c>
      <c r="D43" s="68"/>
      <c r="E43" s="69" t="s">
        <v>60</v>
      </c>
      <c r="F43" s="70">
        <f>F44+F51+F59+F65+F70+F77+F87</f>
        <v>711099420.45999992</v>
      </c>
      <c r="G43" s="70">
        <f>G44+G51+G59+G65+G70+G77+G87</f>
        <v>127949953.30000009</v>
      </c>
      <c r="H43" s="70">
        <f>H44+H51+H59+H65+H70+H77+H87</f>
        <v>839049373.75999987</v>
      </c>
    </row>
    <row r="44" spans="1:8" ht="25.5" customHeight="1" x14ac:dyDescent="0.25">
      <c r="A44" s="45">
        <v>2</v>
      </c>
      <c r="B44" s="45">
        <v>1</v>
      </c>
      <c r="C44" s="46">
        <v>0</v>
      </c>
      <c r="D44" s="47"/>
      <c r="E44" s="48" t="s">
        <v>136</v>
      </c>
      <c r="F44" s="49">
        <f>SUM(F45:F50)</f>
        <v>86372114.799999967</v>
      </c>
      <c r="G44" s="49">
        <f>SUM(G45:G50)</f>
        <v>60217395.740000039</v>
      </c>
      <c r="H44" s="49">
        <f>SUM(H45:H50)</f>
        <v>146589510.53999999</v>
      </c>
    </row>
    <row r="45" spans="1:8" ht="25.5" customHeight="1" x14ac:dyDescent="0.25">
      <c r="A45" s="50">
        <v>2</v>
      </c>
      <c r="B45" s="50">
        <v>1</v>
      </c>
      <c r="C45" s="51">
        <v>1</v>
      </c>
      <c r="D45" s="52"/>
      <c r="E45" s="53" t="s">
        <v>59</v>
      </c>
      <c r="F45" s="54">
        <v>59354451.659999996</v>
      </c>
      <c r="G45" s="54">
        <f t="shared" ref="G45:G50" si="1">H45-F45</f>
        <v>51557467.460000008</v>
      </c>
      <c r="H45" s="59">
        <v>110911919.12</v>
      </c>
    </row>
    <row r="46" spans="1:8" ht="25.5" customHeight="1" x14ac:dyDescent="0.25">
      <c r="A46" s="50">
        <v>2</v>
      </c>
      <c r="B46" s="50">
        <v>1</v>
      </c>
      <c r="C46" s="51">
        <v>2</v>
      </c>
      <c r="D46" s="52"/>
      <c r="E46" s="53" t="s">
        <v>137</v>
      </c>
      <c r="F46" s="54"/>
      <c r="G46" s="54">
        <f t="shared" si="1"/>
        <v>0</v>
      </c>
      <c r="H46" s="55"/>
    </row>
    <row r="47" spans="1:8" ht="25.5" customHeight="1" x14ac:dyDescent="0.25">
      <c r="A47" s="50">
        <v>2</v>
      </c>
      <c r="B47" s="50">
        <v>1</v>
      </c>
      <c r="C47" s="51">
        <v>3</v>
      </c>
      <c r="D47" s="52"/>
      <c r="E47" s="53" t="s">
        <v>58</v>
      </c>
      <c r="F47" s="54">
        <v>14269453.539999973</v>
      </c>
      <c r="G47" s="54">
        <f t="shared" si="1"/>
        <v>2587902.9800000265</v>
      </c>
      <c r="H47" s="59">
        <v>16857356.52</v>
      </c>
    </row>
    <row r="48" spans="1:8" ht="25.5" customHeight="1" x14ac:dyDescent="0.25">
      <c r="A48" s="50">
        <v>2</v>
      </c>
      <c r="B48" s="50">
        <v>1</v>
      </c>
      <c r="C48" s="51">
        <v>4</v>
      </c>
      <c r="D48" s="52"/>
      <c r="E48" s="53" t="s">
        <v>57</v>
      </c>
      <c r="F48" s="54"/>
      <c r="G48" s="54">
        <f t="shared" si="1"/>
        <v>0</v>
      </c>
      <c r="H48" s="55">
        <v>0</v>
      </c>
    </row>
    <row r="49" spans="1:8" ht="25.5" customHeight="1" x14ac:dyDescent="0.25">
      <c r="A49" s="50">
        <v>2</v>
      </c>
      <c r="B49" s="50">
        <v>1</v>
      </c>
      <c r="C49" s="51">
        <v>5</v>
      </c>
      <c r="D49" s="52"/>
      <c r="E49" s="53" t="s">
        <v>56</v>
      </c>
      <c r="F49" s="54">
        <v>4359374.8699999955</v>
      </c>
      <c r="G49" s="54">
        <f t="shared" si="1"/>
        <v>-667813.44999999553</v>
      </c>
      <c r="H49" s="59">
        <v>3691561.42</v>
      </c>
    </row>
    <row r="50" spans="1:8" ht="25.5" customHeight="1" x14ac:dyDescent="0.25">
      <c r="A50" s="50">
        <v>2</v>
      </c>
      <c r="B50" s="50">
        <v>1</v>
      </c>
      <c r="C50" s="51">
        <v>6</v>
      </c>
      <c r="D50" s="52"/>
      <c r="E50" s="53" t="s">
        <v>55</v>
      </c>
      <c r="F50" s="54">
        <v>8388834.7300000004</v>
      </c>
      <c r="G50" s="54">
        <f t="shared" si="1"/>
        <v>6739838.75</v>
      </c>
      <c r="H50" s="59">
        <v>15128673.48</v>
      </c>
    </row>
    <row r="51" spans="1:8" ht="25.5" customHeight="1" x14ac:dyDescent="0.25">
      <c r="A51" s="45">
        <v>2</v>
      </c>
      <c r="B51" s="45">
        <v>2</v>
      </c>
      <c r="C51" s="46">
        <v>0</v>
      </c>
      <c r="D51" s="47"/>
      <c r="E51" s="48" t="s">
        <v>54</v>
      </c>
      <c r="F51" s="49">
        <f>SUM(F52:F58)</f>
        <v>496339046.50999999</v>
      </c>
      <c r="G51" s="49">
        <f>SUM(G52:G58)</f>
        <v>67916535.930000022</v>
      </c>
      <c r="H51" s="49">
        <f>SUM(H52:H58)</f>
        <v>564255582.44000006</v>
      </c>
    </row>
    <row r="52" spans="1:8" ht="25.5" customHeight="1" x14ac:dyDescent="0.25">
      <c r="A52" s="50">
        <v>2</v>
      </c>
      <c r="B52" s="50">
        <v>2</v>
      </c>
      <c r="C52" s="51">
        <v>1</v>
      </c>
      <c r="D52" s="52"/>
      <c r="E52" s="53" t="s">
        <v>138</v>
      </c>
      <c r="F52" s="54">
        <v>229859561.19</v>
      </c>
      <c r="G52" s="54">
        <f t="shared" ref="G52:G58" si="2">H52-F52</f>
        <v>33548808.849999994</v>
      </c>
      <c r="H52" s="59">
        <v>263408370.03999999</v>
      </c>
    </row>
    <row r="53" spans="1:8" ht="25.5" customHeight="1" x14ac:dyDescent="0.25">
      <c r="A53" s="50">
        <v>2</v>
      </c>
      <c r="B53" s="50">
        <v>2</v>
      </c>
      <c r="C53" s="51">
        <v>2</v>
      </c>
      <c r="D53" s="52"/>
      <c r="E53" s="53" t="s">
        <v>53</v>
      </c>
      <c r="F53" s="54">
        <v>123593489.59</v>
      </c>
      <c r="G53" s="54">
        <f t="shared" si="2"/>
        <v>39294323.75</v>
      </c>
      <c r="H53" s="59">
        <v>162887813.34</v>
      </c>
    </row>
    <row r="54" spans="1:8" ht="25.5" customHeight="1" x14ac:dyDescent="0.25">
      <c r="A54" s="50">
        <v>2</v>
      </c>
      <c r="B54" s="50">
        <v>2</v>
      </c>
      <c r="C54" s="51">
        <v>3</v>
      </c>
      <c r="D54" s="52"/>
      <c r="E54" s="53" t="s">
        <v>52</v>
      </c>
      <c r="F54" s="54">
        <v>7854075.7999999998</v>
      </c>
      <c r="G54" s="54">
        <f t="shared" si="2"/>
        <v>-697756.08000000007</v>
      </c>
      <c r="H54" s="59">
        <v>7156319.7199999997</v>
      </c>
    </row>
    <row r="55" spans="1:8" ht="25.5" customHeight="1" x14ac:dyDescent="0.25">
      <c r="A55" s="50">
        <v>2</v>
      </c>
      <c r="B55" s="50">
        <v>2</v>
      </c>
      <c r="C55" s="51">
        <v>4</v>
      </c>
      <c r="D55" s="52"/>
      <c r="E55" s="53" t="s">
        <v>51</v>
      </c>
      <c r="F55" s="54">
        <v>80880832.979999959</v>
      </c>
      <c r="G55" s="54">
        <f t="shared" si="2"/>
        <v>3749329.730000034</v>
      </c>
      <c r="H55" s="59">
        <v>84630162.709999993</v>
      </c>
    </row>
    <row r="56" spans="1:8" ht="25.5" customHeight="1" x14ac:dyDescent="0.25">
      <c r="A56" s="50">
        <v>2</v>
      </c>
      <c r="B56" s="50">
        <v>2</v>
      </c>
      <c r="C56" s="51">
        <v>5</v>
      </c>
      <c r="D56" s="52"/>
      <c r="E56" s="53" t="s">
        <v>50</v>
      </c>
      <c r="F56" s="54">
        <v>2301411.7900000024</v>
      </c>
      <c r="G56" s="54">
        <f t="shared" si="2"/>
        <v>1356921.4299999978</v>
      </c>
      <c r="H56" s="59">
        <v>3658333.22</v>
      </c>
    </row>
    <row r="57" spans="1:8" ht="25.5" customHeight="1" x14ac:dyDescent="0.25">
      <c r="A57" s="50">
        <v>2</v>
      </c>
      <c r="B57" s="50">
        <v>2</v>
      </c>
      <c r="C57" s="51">
        <v>6</v>
      </c>
      <c r="D57" s="52"/>
      <c r="E57" s="53" t="s">
        <v>49</v>
      </c>
      <c r="F57" s="54">
        <v>51849675.159999996</v>
      </c>
      <c r="G57" s="54">
        <f t="shared" si="2"/>
        <v>-9335091.75</v>
      </c>
      <c r="H57" s="59">
        <v>42514583.409999996</v>
      </c>
    </row>
    <row r="58" spans="1:8" ht="25.5" customHeight="1" x14ac:dyDescent="0.25">
      <c r="A58" s="50">
        <v>2</v>
      </c>
      <c r="B58" s="50">
        <v>2</v>
      </c>
      <c r="C58" s="51">
        <v>7</v>
      </c>
      <c r="D58" s="52"/>
      <c r="E58" s="53" t="s">
        <v>48</v>
      </c>
      <c r="F58" s="54"/>
      <c r="G58" s="54">
        <f t="shared" si="2"/>
        <v>0</v>
      </c>
      <c r="H58" s="55"/>
    </row>
    <row r="59" spans="1:8" ht="25.5" customHeight="1" x14ac:dyDescent="0.25">
      <c r="A59" s="45">
        <v>2</v>
      </c>
      <c r="B59" s="45">
        <v>3</v>
      </c>
      <c r="C59" s="46">
        <v>0</v>
      </c>
      <c r="D59" s="47"/>
      <c r="E59" s="48" t="s">
        <v>47</v>
      </c>
      <c r="F59" s="49">
        <f>SUM(F60:F64)</f>
        <v>43429030.369999997</v>
      </c>
      <c r="G59" s="49">
        <f>SUM(G60:G64)</f>
        <v>-10627353.199999996</v>
      </c>
      <c r="H59" s="49">
        <f>SUM(H60:H64)</f>
        <v>32801677.170000002</v>
      </c>
    </row>
    <row r="60" spans="1:8" ht="25.5" customHeight="1" x14ac:dyDescent="0.25">
      <c r="A60" s="50">
        <v>2</v>
      </c>
      <c r="B60" s="50">
        <v>3</v>
      </c>
      <c r="C60" s="51">
        <v>1</v>
      </c>
      <c r="D60" s="52"/>
      <c r="E60" s="53" t="s">
        <v>46</v>
      </c>
      <c r="F60" s="54">
        <v>43429030.369999997</v>
      </c>
      <c r="G60" s="54">
        <f>H60-F60</f>
        <v>-10627353.199999996</v>
      </c>
      <c r="H60" s="59">
        <v>32801677.170000002</v>
      </c>
    </row>
    <row r="61" spans="1:8" ht="25.5" customHeight="1" x14ac:dyDescent="0.25">
      <c r="A61" s="50">
        <v>2</v>
      </c>
      <c r="B61" s="50">
        <v>3</v>
      </c>
      <c r="C61" s="51">
        <v>2</v>
      </c>
      <c r="D61" s="52"/>
      <c r="E61" s="53" t="s">
        <v>45</v>
      </c>
      <c r="F61" s="54"/>
      <c r="G61" s="54">
        <f>H61-F61</f>
        <v>0</v>
      </c>
      <c r="H61" s="55"/>
    </row>
    <row r="62" spans="1:8" ht="25.5" customHeight="1" x14ac:dyDescent="0.25">
      <c r="A62" s="50">
        <v>2</v>
      </c>
      <c r="B62" s="50">
        <v>3</v>
      </c>
      <c r="C62" s="51">
        <v>3</v>
      </c>
      <c r="D62" s="52"/>
      <c r="E62" s="53" t="s">
        <v>44</v>
      </c>
      <c r="F62" s="54"/>
      <c r="G62" s="54">
        <f>H62-F62</f>
        <v>0</v>
      </c>
      <c r="H62" s="55"/>
    </row>
    <row r="63" spans="1:8" ht="25.5" customHeight="1" x14ac:dyDescent="0.25">
      <c r="A63" s="50">
        <v>2</v>
      </c>
      <c r="B63" s="50">
        <v>3</v>
      </c>
      <c r="C63" s="51">
        <v>4</v>
      </c>
      <c r="D63" s="52"/>
      <c r="E63" s="53" t="s">
        <v>43</v>
      </c>
      <c r="F63" s="54"/>
      <c r="G63" s="54">
        <f>H63-F63</f>
        <v>0</v>
      </c>
      <c r="H63" s="55"/>
    </row>
    <row r="64" spans="1:8" ht="25.5" customHeight="1" x14ac:dyDescent="0.25">
      <c r="A64" s="50">
        <v>2</v>
      </c>
      <c r="B64" s="50">
        <v>3</v>
      </c>
      <c r="C64" s="51">
        <v>5</v>
      </c>
      <c r="D64" s="52"/>
      <c r="E64" s="53" t="s">
        <v>42</v>
      </c>
      <c r="F64" s="54"/>
      <c r="G64" s="54">
        <f>H64-F64</f>
        <v>0</v>
      </c>
      <c r="H64" s="55"/>
    </row>
    <row r="65" spans="1:8" ht="25.5" customHeight="1" x14ac:dyDescent="0.25">
      <c r="A65" s="45">
        <v>2</v>
      </c>
      <c r="B65" s="45">
        <v>4</v>
      </c>
      <c r="C65" s="46">
        <v>0</v>
      </c>
      <c r="D65" s="47"/>
      <c r="E65" s="48" t="s">
        <v>41</v>
      </c>
      <c r="F65" s="49">
        <f>SUM(F66:F69)</f>
        <v>32487310.149999999</v>
      </c>
      <c r="G65" s="49">
        <f>SUM(G66:G69)</f>
        <v>-516539.13999999687</v>
      </c>
      <c r="H65" s="49">
        <f>SUM(H66:H69)</f>
        <v>31970771.010000002</v>
      </c>
    </row>
    <row r="66" spans="1:8" ht="25.5" customHeight="1" x14ac:dyDescent="0.25">
      <c r="A66" s="50">
        <v>2</v>
      </c>
      <c r="B66" s="50">
        <v>4</v>
      </c>
      <c r="C66" s="51">
        <v>1</v>
      </c>
      <c r="D66" s="52"/>
      <c r="E66" s="53" t="s">
        <v>40</v>
      </c>
      <c r="F66" s="54"/>
      <c r="G66" s="54">
        <f>H66-F66</f>
        <v>0</v>
      </c>
      <c r="H66" s="55"/>
    </row>
    <row r="67" spans="1:8" ht="25.5" customHeight="1" x14ac:dyDescent="0.25">
      <c r="A67" s="50">
        <v>2</v>
      </c>
      <c r="B67" s="50">
        <v>4</v>
      </c>
      <c r="C67" s="51">
        <v>2</v>
      </c>
      <c r="D67" s="52"/>
      <c r="E67" s="53" t="s">
        <v>39</v>
      </c>
      <c r="F67" s="54">
        <v>32487310.149999999</v>
      </c>
      <c r="G67" s="54">
        <f>H67-F67</f>
        <v>-516539.13999999687</v>
      </c>
      <c r="H67" s="59">
        <v>31970771.010000002</v>
      </c>
    </row>
    <row r="68" spans="1:8" ht="25.5" customHeight="1" x14ac:dyDescent="0.25">
      <c r="A68" s="50">
        <v>2</v>
      </c>
      <c r="B68" s="50">
        <v>4</v>
      </c>
      <c r="C68" s="51">
        <v>3</v>
      </c>
      <c r="D68" s="71"/>
      <c r="E68" s="53" t="s">
        <v>38</v>
      </c>
      <c r="F68" s="54"/>
      <c r="G68" s="54">
        <f>H68-F68</f>
        <v>0</v>
      </c>
      <c r="H68" s="55"/>
    </row>
    <row r="69" spans="1:8" ht="25.5" customHeight="1" x14ac:dyDescent="0.25">
      <c r="A69" s="50">
        <v>2</v>
      </c>
      <c r="B69" s="50">
        <v>4</v>
      </c>
      <c r="C69" s="51">
        <v>4</v>
      </c>
      <c r="D69" s="51"/>
      <c r="E69" s="53" t="s">
        <v>37</v>
      </c>
      <c r="F69" s="54"/>
      <c r="G69" s="54">
        <f>H69-F69</f>
        <v>0</v>
      </c>
      <c r="H69" s="55"/>
    </row>
    <row r="70" spans="1:8" ht="25.5" customHeight="1" x14ac:dyDescent="0.25">
      <c r="A70" s="45">
        <v>2</v>
      </c>
      <c r="B70" s="45">
        <v>5</v>
      </c>
      <c r="C70" s="46">
        <v>0</v>
      </c>
      <c r="D70" s="46"/>
      <c r="E70" s="48" t="s">
        <v>36</v>
      </c>
      <c r="F70" s="49">
        <f>SUM(F71:F76)</f>
        <v>11130896.269999966</v>
      </c>
      <c r="G70" s="49">
        <f>SUM(G71:G76)</f>
        <v>2461802.5300000347</v>
      </c>
      <c r="H70" s="49">
        <f>SUM(H71:H76)</f>
        <v>13592698.800000001</v>
      </c>
    </row>
    <row r="71" spans="1:8" ht="25.5" customHeight="1" x14ac:dyDescent="0.25">
      <c r="A71" s="50">
        <v>2</v>
      </c>
      <c r="B71" s="50">
        <v>5</v>
      </c>
      <c r="C71" s="51">
        <v>1</v>
      </c>
      <c r="D71" s="51"/>
      <c r="E71" s="53" t="s">
        <v>35</v>
      </c>
      <c r="F71" s="54"/>
      <c r="G71" s="54">
        <f t="shared" ref="G71:G76" si="3">H71-F71</f>
        <v>0</v>
      </c>
      <c r="H71" s="55"/>
    </row>
    <row r="72" spans="1:8" ht="25.5" customHeight="1" x14ac:dyDescent="0.25">
      <c r="A72" s="50">
        <v>2</v>
      </c>
      <c r="B72" s="50">
        <v>5</v>
      </c>
      <c r="C72" s="51">
        <v>2</v>
      </c>
      <c r="D72" s="51"/>
      <c r="E72" s="53" t="s">
        <v>34</v>
      </c>
      <c r="F72" s="54"/>
      <c r="G72" s="54">
        <f t="shared" si="3"/>
        <v>0</v>
      </c>
      <c r="H72" s="55"/>
    </row>
    <row r="73" spans="1:8" ht="25.5" customHeight="1" x14ac:dyDescent="0.25">
      <c r="A73" s="50">
        <v>2</v>
      </c>
      <c r="B73" s="50">
        <v>5</v>
      </c>
      <c r="C73" s="51">
        <v>3</v>
      </c>
      <c r="D73" s="51"/>
      <c r="E73" s="53" t="s">
        <v>33</v>
      </c>
      <c r="F73" s="54"/>
      <c r="G73" s="54">
        <f t="shared" si="3"/>
        <v>0</v>
      </c>
      <c r="H73" s="55"/>
    </row>
    <row r="74" spans="1:8" ht="25.5" customHeight="1" x14ac:dyDescent="0.25">
      <c r="A74" s="50">
        <v>2</v>
      </c>
      <c r="B74" s="50">
        <v>5</v>
      </c>
      <c r="C74" s="51">
        <v>4</v>
      </c>
      <c r="D74" s="51"/>
      <c r="E74" s="53" t="s">
        <v>32</v>
      </c>
      <c r="F74" s="54"/>
      <c r="G74" s="54">
        <f t="shared" si="3"/>
        <v>0</v>
      </c>
      <c r="H74" s="55"/>
    </row>
    <row r="75" spans="1:8" ht="25.5" customHeight="1" x14ac:dyDescent="0.25">
      <c r="A75" s="50">
        <v>2</v>
      </c>
      <c r="B75" s="50">
        <v>5</v>
      </c>
      <c r="C75" s="51">
        <v>5</v>
      </c>
      <c r="D75" s="51"/>
      <c r="E75" s="53" t="s">
        <v>31</v>
      </c>
      <c r="F75" s="54"/>
      <c r="G75" s="54">
        <f t="shared" si="3"/>
        <v>0</v>
      </c>
      <c r="H75" s="55"/>
    </row>
    <row r="76" spans="1:8" ht="25.5" customHeight="1" x14ac:dyDescent="0.25">
      <c r="A76" s="50">
        <v>2</v>
      </c>
      <c r="B76" s="50">
        <v>5</v>
      </c>
      <c r="C76" s="51">
        <v>6</v>
      </c>
      <c r="D76" s="51"/>
      <c r="E76" s="53" t="s">
        <v>30</v>
      </c>
      <c r="F76" s="54">
        <v>11130896.269999966</v>
      </c>
      <c r="G76" s="54">
        <f t="shared" si="3"/>
        <v>2461802.5300000347</v>
      </c>
      <c r="H76" s="59">
        <v>13592698.800000001</v>
      </c>
    </row>
    <row r="77" spans="1:8" ht="25.5" customHeight="1" x14ac:dyDescent="0.25">
      <c r="A77" s="45">
        <v>2</v>
      </c>
      <c r="B77" s="45">
        <v>6</v>
      </c>
      <c r="C77" s="46">
        <v>0</v>
      </c>
      <c r="D77" s="46"/>
      <c r="E77" s="48" t="s">
        <v>29</v>
      </c>
      <c r="F77" s="49">
        <f>SUM(F78:F86)</f>
        <v>23309126.620000001</v>
      </c>
      <c r="G77" s="49">
        <f>SUM(G78:G86)</f>
        <v>0</v>
      </c>
      <c r="H77" s="49">
        <f>SUM(H78:H86)</f>
        <v>23309126.620000001</v>
      </c>
    </row>
    <row r="78" spans="1:8" ht="25.5" customHeight="1" x14ac:dyDescent="0.25">
      <c r="A78" s="50">
        <v>2</v>
      </c>
      <c r="B78" s="50">
        <v>6</v>
      </c>
      <c r="C78" s="51">
        <v>1</v>
      </c>
      <c r="D78" s="51"/>
      <c r="E78" s="53" t="s">
        <v>28</v>
      </c>
      <c r="F78" s="54">
        <v>23309126.620000001</v>
      </c>
      <c r="G78" s="54">
        <f t="shared" ref="G78:G86" si="4">H78-F78</f>
        <v>0</v>
      </c>
      <c r="H78" s="59">
        <v>23309126.620000001</v>
      </c>
    </row>
    <row r="79" spans="1:8" ht="25.5" customHeight="1" x14ac:dyDescent="0.25">
      <c r="A79" s="50">
        <v>2</v>
      </c>
      <c r="B79" s="50">
        <v>6</v>
      </c>
      <c r="C79" s="51">
        <v>2</v>
      </c>
      <c r="D79" s="51"/>
      <c r="E79" s="53" t="s">
        <v>27</v>
      </c>
      <c r="F79" s="54"/>
      <c r="G79" s="54">
        <f t="shared" si="4"/>
        <v>0</v>
      </c>
      <c r="H79" s="55"/>
    </row>
    <row r="80" spans="1:8" ht="25.5" customHeight="1" x14ac:dyDescent="0.25">
      <c r="A80" s="50">
        <v>2</v>
      </c>
      <c r="B80" s="50">
        <v>6</v>
      </c>
      <c r="C80" s="51">
        <v>3</v>
      </c>
      <c r="D80" s="51"/>
      <c r="E80" s="53" t="s">
        <v>26</v>
      </c>
      <c r="F80" s="54"/>
      <c r="G80" s="54">
        <f t="shared" si="4"/>
        <v>0</v>
      </c>
      <c r="H80" s="55"/>
    </row>
    <row r="81" spans="1:8" ht="25.5" customHeight="1" x14ac:dyDescent="0.25">
      <c r="A81" s="50">
        <v>2</v>
      </c>
      <c r="B81" s="50">
        <v>6</v>
      </c>
      <c r="C81" s="51">
        <v>4</v>
      </c>
      <c r="D81" s="51"/>
      <c r="E81" s="53" t="s">
        <v>25</v>
      </c>
      <c r="F81" s="54"/>
      <c r="G81" s="54">
        <f t="shared" si="4"/>
        <v>0</v>
      </c>
      <c r="H81" s="55"/>
    </row>
    <row r="82" spans="1:8" ht="25.5" customHeight="1" x14ac:dyDescent="0.25">
      <c r="A82" s="50">
        <v>2</v>
      </c>
      <c r="B82" s="50">
        <v>6</v>
      </c>
      <c r="C82" s="51">
        <v>5</v>
      </c>
      <c r="D82" s="51"/>
      <c r="E82" s="53" t="s">
        <v>24</v>
      </c>
      <c r="F82" s="54"/>
      <c r="G82" s="54">
        <f t="shared" si="4"/>
        <v>0</v>
      </c>
      <c r="H82" s="55"/>
    </row>
    <row r="83" spans="1:8" ht="25.5" customHeight="1" x14ac:dyDescent="0.25">
      <c r="A83" s="50">
        <v>2</v>
      </c>
      <c r="B83" s="50">
        <v>6</v>
      </c>
      <c r="C83" s="51">
        <v>6</v>
      </c>
      <c r="D83" s="51"/>
      <c r="E83" s="53" t="s">
        <v>23</v>
      </c>
      <c r="F83" s="54"/>
      <c r="G83" s="54">
        <f t="shared" si="4"/>
        <v>0</v>
      </c>
      <c r="H83" s="55"/>
    </row>
    <row r="84" spans="1:8" ht="25.5" customHeight="1" x14ac:dyDescent="0.25">
      <c r="A84" s="50">
        <v>2</v>
      </c>
      <c r="B84" s="50">
        <v>6</v>
      </c>
      <c r="C84" s="51">
        <v>7</v>
      </c>
      <c r="D84" s="51"/>
      <c r="E84" s="53" t="s">
        <v>22</v>
      </c>
      <c r="F84" s="54"/>
      <c r="G84" s="54">
        <f t="shared" si="4"/>
        <v>0</v>
      </c>
      <c r="H84" s="55"/>
    </row>
    <row r="85" spans="1:8" ht="25.5" customHeight="1" x14ac:dyDescent="0.25">
      <c r="A85" s="50">
        <v>2</v>
      </c>
      <c r="B85" s="50">
        <v>6</v>
      </c>
      <c r="C85" s="51">
        <v>8</v>
      </c>
      <c r="D85" s="51"/>
      <c r="E85" s="53" t="s">
        <v>139</v>
      </c>
      <c r="F85" s="54"/>
      <c r="G85" s="54">
        <f t="shared" si="4"/>
        <v>0</v>
      </c>
      <c r="H85" s="55"/>
    </row>
    <row r="86" spans="1:8" ht="25.5" customHeight="1" x14ac:dyDescent="0.25">
      <c r="A86" s="50">
        <v>2</v>
      </c>
      <c r="B86" s="50">
        <v>6</v>
      </c>
      <c r="C86" s="51">
        <v>9</v>
      </c>
      <c r="D86" s="51"/>
      <c r="E86" s="53" t="s">
        <v>140</v>
      </c>
      <c r="F86" s="54"/>
      <c r="G86" s="54">
        <f t="shared" si="4"/>
        <v>0</v>
      </c>
      <c r="H86" s="55"/>
    </row>
    <row r="87" spans="1:8" ht="25.5" customHeight="1" x14ac:dyDescent="0.25">
      <c r="A87" s="45">
        <v>2</v>
      </c>
      <c r="B87" s="45">
        <v>7</v>
      </c>
      <c r="C87" s="46">
        <v>0</v>
      </c>
      <c r="D87" s="46"/>
      <c r="E87" s="48" t="s">
        <v>21</v>
      </c>
      <c r="F87" s="49">
        <f>F88</f>
        <v>18031895.740000006</v>
      </c>
      <c r="G87" s="49">
        <f>G88</f>
        <v>8498111.4399999939</v>
      </c>
      <c r="H87" s="49">
        <f>H88</f>
        <v>26530007.18</v>
      </c>
    </row>
    <row r="88" spans="1:8" ht="25.5" customHeight="1" x14ac:dyDescent="0.25">
      <c r="A88" s="72">
        <v>2</v>
      </c>
      <c r="B88" s="72">
        <v>7</v>
      </c>
      <c r="C88" s="73">
        <v>1</v>
      </c>
      <c r="D88" s="73"/>
      <c r="E88" s="74" t="s">
        <v>20</v>
      </c>
      <c r="F88" s="54">
        <v>18031895.740000006</v>
      </c>
      <c r="G88" s="54">
        <f>H88-F88</f>
        <v>8498111.4399999939</v>
      </c>
      <c r="H88" s="59">
        <v>26530007.18</v>
      </c>
    </row>
    <row r="89" spans="1:8" ht="25.5" customHeight="1" x14ac:dyDescent="0.25">
      <c r="A89" s="66">
        <v>3</v>
      </c>
      <c r="B89" s="66">
        <v>0</v>
      </c>
      <c r="C89" s="67">
        <v>0</v>
      </c>
      <c r="D89" s="68"/>
      <c r="E89" s="69" t="s">
        <v>141</v>
      </c>
      <c r="F89" s="70">
        <f>F90+F93+F95</f>
        <v>55482282.169999979</v>
      </c>
      <c r="G89" s="70">
        <f>G90+G93+G95</f>
        <v>-27056405.699999981</v>
      </c>
      <c r="H89" s="70">
        <f>H90+H93+H95</f>
        <v>28425876.469999999</v>
      </c>
    </row>
    <row r="90" spans="1:8" ht="25.5" customHeight="1" x14ac:dyDescent="0.25">
      <c r="A90" s="75">
        <v>3</v>
      </c>
      <c r="B90" s="75">
        <v>1</v>
      </c>
      <c r="C90" s="76">
        <v>0</v>
      </c>
      <c r="D90" s="76"/>
      <c r="E90" s="77" t="s">
        <v>142</v>
      </c>
      <c r="F90" s="49">
        <f>SUM(F91:F92)</f>
        <v>48863353.959999986</v>
      </c>
      <c r="G90" s="49">
        <f>SUM(G91:G92)</f>
        <v>-28390293.879999984</v>
      </c>
      <c r="H90" s="49">
        <f>SUM(H91:H92)</f>
        <v>20473060.079999998</v>
      </c>
    </row>
    <row r="91" spans="1:8" ht="25.5" customHeight="1" x14ac:dyDescent="0.25">
      <c r="A91" s="50">
        <v>3</v>
      </c>
      <c r="B91" s="50">
        <v>1</v>
      </c>
      <c r="C91" s="51">
        <v>1</v>
      </c>
      <c r="D91" s="51"/>
      <c r="E91" s="53" t="s">
        <v>19</v>
      </c>
      <c r="F91" s="54">
        <v>45614748.049999982</v>
      </c>
      <c r="G91" s="54">
        <f>H91-F91</f>
        <v>-29236433.959999982</v>
      </c>
      <c r="H91" s="59">
        <v>16378314.09</v>
      </c>
    </row>
    <row r="92" spans="1:8" ht="25.5" customHeight="1" x14ac:dyDescent="0.25">
      <c r="A92" s="50">
        <v>3</v>
      </c>
      <c r="B92" s="50">
        <v>1</v>
      </c>
      <c r="C92" s="51">
        <v>2</v>
      </c>
      <c r="D92" s="51"/>
      <c r="E92" s="53" t="s">
        <v>18</v>
      </c>
      <c r="F92" s="54">
        <v>3248605.9100000025</v>
      </c>
      <c r="G92" s="54">
        <f>H92-F92</f>
        <v>846140.07999999775</v>
      </c>
      <c r="H92" s="59">
        <v>4094745.99</v>
      </c>
    </row>
    <row r="93" spans="1:8" ht="25.5" customHeight="1" x14ac:dyDescent="0.25">
      <c r="A93" s="75">
        <v>3</v>
      </c>
      <c r="B93" s="75">
        <v>2</v>
      </c>
      <c r="C93" s="76">
        <v>0</v>
      </c>
      <c r="D93" s="76"/>
      <c r="E93" s="77" t="s">
        <v>17</v>
      </c>
      <c r="F93" s="49">
        <f>F94</f>
        <v>4555587.2599999979</v>
      </c>
      <c r="G93" s="49">
        <f>G94</f>
        <v>434285.81000000238</v>
      </c>
      <c r="H93" s="49">
        <f>H94</f>
        <v>4989873.07</v>
      </c>
    </row>
    <row r="94" spans="1:8" ht="25.5" customHeight="1" x14ac:dyDescent="0.25">
      <c r="A94" s="50">
        <v>3</v>
      </c>
      <c r="B94" s="50">
        <v>2</v>
      </c>
      <c r="C94" s="51">
        <v>1</v>
      </c>
      <c r="D94" s="51"/>
      <c r="E94" s="53" t="s">
        <v>16</v>
      </c>
      <c r="F94" s="54">
        <v>4555587.2599999979</v>
      </c>
      <c r="G94" s="54">
        <f>H94-F94</f>
        <v>434285.81000000238</v>
      </c>
      <c r="H94" s="59">
        <v>4989873.07</v>
      </c>
    </row>
    <row r="95" spans="1:8" ht="25.5" customHeight="1" x14ac:dyDescent="0.25">
      <c r="A95" s="75">
        <v>3</v>
      </c>
      <c r="B95" s="75">
        <v>7</v>
      </c>
      <c r="C95" s="76">
        <v>0</v>
      </c>
      <c r="D95" s="76"/>
      <c r="E95" s="77" t="s">
        <v>15</v>
      </c>
      <c r="F95" s="49">
        <f>F96</f>
        <v>2063340.9499999981</v>
      </c>
      <c r="G95" s="49">
        <f>G96</f>
        <v>899602.37000000174</v>
      </c>
      <c r="H95" s="49">
        <f>H96</f>
        <v>2962943.32</v>
      </c>
    </row>
    <row r="96" spans="1:8" ht="25.5" customHeight="1" x14ac:dyDescent="0.25">
      <c r="A96" s="50">
        <v>3</v>
      </c>
      <c r="B96" s="50">
        <v>7</v>
      </c>
      <c r="C96" s="51">
        <v>1</v>
      </c>
      <c r="D96" s="51"/>
      <c r="E96" s="53" t="s">
        <v>14</v>
      </c>
      <c r="F96" s="54">
        <v>2063340.9499999981</v>
      </c>
      <c r="G96" s="54">
        <f>H96-F96</f>
        <v>899602.37000000174</v>
      </c>
      <c r="H96" s="59">
        <v>2962943.32</v>
      </c>
    </row>
    <row r="97" spans="1:8" ht="25.5" customHeight="1" x14ac:dyDescent="0.25">
      <c r="A97" s="66">
        <v>4</v>
      </c>
      <c r="B97" s="66">
        <v>0</v>
      </c>
      <c r="C97" s="67">
        <v>0</v>
      </c>
      <c r="D97" s="68"/>
      <c r="E97" s="69" t="s">
        <v>143</v>
      </c>
      <c r="F97" s="70">
        <f>F98+F101+F103</f>
        <v>65413641</v>
      </c>
      <c r="G97" s="70">
        <f>G98+G101+G103</f>
        <v>22762365.730000004</v>
      </c>
      <c r="H97" s="70">
        <f>H98+H101+H103</f>
        <v>88176006.730000004</v>
      </c>
    </row>
    <row r="98" spans="1:8" ht="25.5" customHeight="1" x14ac:dyDescent="0.25">
      <c r="A98" s="75">
        <v>4</v>
      </c>
      <c r="B98" s="75">
        <v>1</v>
      </c>
      <c r="C98" s="76">
        <v>0</v>
      </c>
      <c r="D98" s="76"/>
      <c r="E98" s="77" t="s">
        <v>13</v>
      </c>
      <c r="F98" s="49">
        <f>SUM(F99:F100)</f>
        <v>65413641</v>
      </c>
      <c r="G98" s="49">
        <f>SUM(G99:G100)</f>
        <v>22762365.730000004</v>
      </c>
      <c r="H98" s="49">
        <f>SUM(H99:H100)</f>
        <v>88176006.730000004</v>
      </c>
    </row>
    <row r="99" spans="1:8" ht="25.5" customHeight="1" x14ac:dyDescent="0.25">
      <c r="A99" s="50">
        <v>4</v>
      </c>
      <c r="B99" s="50">
        <v>1</v>
      </c>
      <c r="C99" s="51">
        <v>1</v>
      </c>
      <c r="D99" s="51"/>
      <c r="E99" s="53" t="s">
        <v>12</v>
      </c>
      <c r="F99" s="54">
        <v>65413641</v>
      </c>
      <c r="G99" s="54">
        <f>H99-F99</f>
        <v>22762365.730000004</v>
      </c>
      <c r="H99" s="59">
        <v>88176006.730000004</v>
      </c>
    </row>
    <row r="100" spans="1:8" ht="25.5" customHeight="1" x14ac:dyDescent="0.25">
      <c r="A100" s="50">
        <v>2</v>
      </c>
      <c r="B100" s="50">
        <v>6</v>
      </c>
      <c r="C100" s="51">
        <v>3</v>
      </c>
      <c r="D100" s="51"/>
      <c r="E100" s="53" t="s">
        <v>26</v>
      </c>
      <c r="F100" s="54"/>
      <c r="G100" s="54">
        <f>H100-F100</f>
        <v>0</v>
      </c>
      <c r="H100" s="55"/>
    </row>
    <row r="101" spans="1:8" ht="25.5" customHeight="1" x14ac:dyDescent="0.25">
      <c r="A101" s="75">
        <v>4</v>
      </c>
      <c r="B101" s="75">
        <v>2</v>
      </c>
      <c r="C101" s="76">
        <v>0</v>
      </c>
      <c r="D101" s="76"/>
      <c r="E101" s="77" t="s">
        <v>144</v>
      </c>
      <c r="F101" s="49">
        <f>F102</f>
        <v>0</v>
      </c>
      <c r="G101" s="49">
        <f>G102</f>
        <v>0</v>
      </c>
      <c r="H101" s="49">
        <f>H102</f>
        <v>0</v>
      </c>
    </row>
    <row r="102" spans="1:8" ht="25.5" customHeight="1" x14ac:dyDescent="0.25">
      <c r="A102" s="50">
        <v>4</v>
      </c>
      <c r="B102" s="50">
        <v>2</v>
      </c>
      <c r="C102" s="51">
        <v>1</v>
      </c>
      <c r="D102" s="51"/>
      <c r="E102" s="53" t="s">
        <v>145</v>
      </c>
      <c r="F102" s="54"/>
      <c r="G102" s="54">
        <f>H102-F102</f>
        <v>0</v>
      </c>
      <c r="H102" s="55"/>
    </row>
    <row r="103" spans="1:8" ht="25.5" customHeight="1" x14ac:dyDescent="0.25">
      <c r="A103" s="75">
        <v>4</v>
      </c>
      <c r="B103" s="75">
        <v>4</v>
      </c>
      <c r="C103" s="76">
        <v>0</v>
      </c>
      <c r="D103" s="76"/>
      <c r="E103" s="77" t="s">
        <v>11</v>
      </c>
      <c r="F103" s="49">
        <f>F104</f>
        <v>0</v>
      </c>
      <c r="G103" s="49">
        <f>G104</f>
        <v>0</v>
      </c>
      <c r="H103" s="49">
        <f>H104</f>
        <v>0</v>
      </c>
    </row>
    <row r="104" spans="1:8" ht="25.5" customHeight="1" x14ac:dyDescent="0.25">
      <c r="A104" s="50">
        <v>4</v>
      </c>
      <c r="B104" s="50">
        <v>4</v>
      </c>
      <c r="C104" s="51">
        <v>1</v>
      </c>
      <c r="D104" s="51"/>
      <c r="E104" s="53" t="s">
        <v>146</v>
      </c>
      <c r="F104" s="54"/>
      <c r="G104" s="54">
        <f>H104-F104</f>
        <v>0</v>
      </c>
      <c r="H104" s="55"/>
    </row>
    <row r="105" spans="1:8" ht="29.25" customHeight="1" x14ac:dyDescent="0.25">
      <c r="A105" s="78"/>
      <c r="B105" s="79"/>
      <c r="C105" s="79"/>
      <c r="D105" s="80"/>
      <c r="E105" s="81" t="s">
        <v>0</v>
      </c>
      <c r="F105" s="82">
        <f>F4+F43+F89+F97</f>
        <v>2074189257.1300001</v>
      </c>
      <c r="G105" s="82">
        <f>G4+G43+G89+G97</f>
        <v>200864385.26840013</v>
      </c>
      <c r="H105" s="82">
        <f>H4+H43+H89+H97</f>
        <v>2275053642.3983998</v>
      </c>
    </row>
    <row r="106" spans="1:8" ht="15" customHeight="1" x14ac:dyDescent="0.25">
      <c r="F106" s="2"/>
    </row>
    <row r="107" spans="1:8" ht="15" hidden="1" customHeight="1" x14ac:dyDescent="0.25"/>
    <row r="108" spans="1:8" ht="15" hidden="1" customHeight="1" x14ac:dyDescent="0.25"/>
    <row r="109" spans="1:8" ht="15" hidden="1" customHeight="1" x14ac:dyDescent="0.25"/>
  </sheetData>
  <mergeCells count="4">
    <mergeCell ref="A1:H1"/>
    <mergeCell ref="F2:F3"/>
    <mergeCell ref="G2:G3"/>
    <mergeCell ref="H2:H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CLASIFIC.ADMINISTRATIVA</vt:lpstr>
      <vt:lpstr>CLASIFIC.FUNCIONAL DEL GASTO 2</vt:lpstr>
      <vt:lpstr>CLASIFIC.ADMINISTRATIVA!Títulos_a_imprimir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Agustin Cortes Garcia</dc:creator>
  <cp:lastModifiedBy>Cesar Agustin Cortes Garcia</cp:lastModifiedBy>
  <dcterms:created xsi:type="dcterms:W3CDTF">2019-05-28T17:44:40Z</dcterms:created>
  <dcterms:modified xsi:type="dcterms:W3CDTF">2019-10-23T19:56:38Z</dcterms:modified>
</cp:coreProperties>
</file>