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4E4521C2-756B-4045-AC7D-A9A785B3E60E}" xr6:coauthVersionLast="47" xr6:coauthVersionMax="47" xr10:uidLastSave="{00000000-0000-0000-0000-000000000000}"/>
  <bookViews>
    <workbookView xWindow="-120" yWindow="-120" windowWidth="29040" windowHeight="15720" xr2:uid="{A4B1BB02-EB82-49F1-AE91-4BC9C5104B50}"/>
  </bookViews>
  <sheets>
    <sheet name="EAI - R y FF" sheetId="1" r:id="rId1"/>
  </sheets>
  <definedNames>
    <definedName name="_xlnm.Print_Area" localSheetId="0">'EAI - R y FF'!$A$1:$J$48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43" i="1"/>
  <c r="J40" i="1"/>
  <c r="G40" i="1"/>
  <c r="I39" i="1"/>
  <c r="H39" i="1"/>
  <c r="F39" i="1"/>
  <c r="E39" i="1"/>
  <c r="J37" i="1"/>
  <c r="G37" i="1"/>
  <c r="I36" i="1"/>
  <c r="I33" i="1" s="1"/>
  <c r="H36" i="1"/>
  <c r="H33" i="1" s="1"/>
  <c r="E36" i="1"/>
  <c r="E33" i="1" s="1"/>
  <c r="J35" i="1"/>
  <c r="G35" i="1"/>
  <c r="J34" i="1"/>
  <c r="G34" i="1"/>
  <c r="F33" i="1"/>
  <c r="I31" i="1"/>
  <c r="J31" i="1" s="1"/>
  <c r="H31" i="1"/>
  <c r="E31" i="1"/>
  <c r="G31" i="1" s="1"/>
  <c r="I30" i="1"/>
  <c r="H30" i="1"/>
  <c r="E30" i="1"/>
  <c r="G30" i="1" s="1"/>
  <c r="I29" i="1"/>
  <c r="H29" i="1"/>
  <c r="G29" i="1"/>
  <c r="E29" i="1"/>
  <c r="I28" i="1"/>
  <c r="H28" i="1"/>
  <c r="E28" i="1"/>
  <c r="G28" i="1" s="1"/>
  <c r="I27" i="1"/>
  <c r="H27" i="1"/>
  <c r="E27" i="1"/>
  <c r="G27" i="1" s="1"/>
  <c r="I26" i="1"/>
  <c r="H26" i="1"/>
  <c r="E26" i="1"/>
  <c r="G26" i="1" s="1"/>
  <c r="I25" i="1"/>
  <c r="H25" i="1"/>
  <c r="E25" i="1"/>
  <c r="G25" i="1" s="1"/>
  <c r="I24" i="1"/>
  <c r="H24" i="1"/>
  <c r="E24" i="1"/>
  <c r="G24" i="1" s="1"/>
  <c r="F23" i="1"/>
  <c r="I18" i="1"/>
  <c r="H18" i="1"/>
  <c r="F18" i="1"/>
  <c r="E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F42" i="1" l="1"/>
  <c r="J25" i="1"/>
  <c r="J24" i="1"/>
  <c r="J29" i="1"/>
  <c r="J39" i="1"/>
  <c r="G39" i="1"/>
  <c r="H23" i="1"/>
  <c r="H42" i="1" s="1"/>
  <c r="E23" i="1"/>
  <c r="E42" i="1" s="1"/>
  <c r="G42" i="1" s="1"/>
  <c r="J28" i="1"/>
  <c r="G33" i="1"/>
  <c r="G18" i="1"/>
  <c r="J27" i="1"/>
  <c r="I23" i="1"/>
  <c r="I42" i="1" s="1"/>
  <c r="J33" i="1"/>
  <c r="J26" i="1"/>
  <c r="J30" i="1"/>
  <c r="J36" i="1"/>
  <c r="G36" i="1"/>
  <c r="G23" i="1"/>
  <c r="J42" i="1" l="1"/>
  <c r="J23" i="1"/>
</calcChain>
</file>

<file path=xl/sharedStrings.xml><?xml version="1.0" encoding="utf-8"?>
<sst xmlns="http://schemas.openxmlformats.org/spreadsheetml/2006/main" count="60" uniqueCount="36">
  <si>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</si>
  <si>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</si>
  <si>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</si>
  <si>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</si>
  <si>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</si>
  <si>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</si>
  <si>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</si>
  <si>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</si>
  <si>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</si>
  <si>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</si>
  <si>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</si>
  <si>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</si>
  <si>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</si>
  <si>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</si>
  <si>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</si>
  <si>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</si>
  <si>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</si>
  <si>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</si>
  <si>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</si>
  <si>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</si>
  <si>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</si>
  <si>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</si>
  <si>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</si>
  <si>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</si>
  <si>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</si>
  <si>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</si>
  <si>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</si>
  <si>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</si>
  <si>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</si>
  <si>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</si>
  <si>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</si>
  <si>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</si>
  <si>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</si>
  <si>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</si>
  <si>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</si>
  <si>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t>DEL 01 DE ENERO AL 30 DE NOVIMEBRE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</si>
</sst>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44" fontId="5" fillId="2" borderId="7" xfId="2" applyFont="1" applyFill="1" applyBorder="1" applyAlignment="1" applyProtection="1">
      <alignment vertical="center" wrapText="1"/>
      <protection locked="0"/>
    </xf>
    <xf numFmtId="44" fontId="5" fillId="2" borderId="15" xfId="2" applyFont="1" applyFill="1" applyBorder="1" applyAlignment="1" applyProtection="1">
      <alignment vertical="center" wrapText="1"/>
      <protection locked="0"/>
    </xf>
    <xf numFmtId="44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44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44" fontId="4" fillId="2" borderId="15" xfId="2" applyFont="1" applyFill="1" applyBorder="1" applyAlignment="1">
      <alignment vertical="center" wrapText="1"/>
    </xf>
    <xf numFmtId="44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44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44" fontId="11" fillId="2" borderId="11" xfId="2" applyFont="1" applyFill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2" fontId="16" fillId="2" borderId="0" xfId="0" applyNumberFormat="1" applyFont="1" applyFill="1" applyAlignment="1">
      <alignment vertical="center"/>
    </xf>
    <xf numFmtId="44" fontId="9" fillId="2" borderId="0" xfId="2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/>
    </xf>
    <xf numFmtId="44" fontId="10" fillId="2" borderId="7" xfId="2" applyFont="1" applyFill="1" applyBorder="1" applyAlignment="1">
      <alignment horizontal="center" vertical="center"/>
    </xf>
    <xf numFmtId="44" fontId="10" fillId="2" borderId="11" xfId="2" applyFont="1" applyFill="1" applyBorder="1" applyAlignment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42" fontId="1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44" fontId="8" fillId="2" borderId="10" xfId="2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  <xf numFmtId="0" fontId="4" fillId="0" borderId="7" xfId="0" applyFont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Normal 9" xfId="3" xr:uid="{F15F668E-908D-4106-8594-239B36CA808E}"/>
  </cellStyles>
  <dxfs count="3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BD0E-70FE-43D3-B753-3316105B6218}">
  <sheetPr>
    <pageSetUpPr fitToPage="1"/>
  </sheetPr>
  <dimension ref="A1:T49"/>
  <sheetViews>
    <sheetView showGridLines="0" tabSelected="1" topLeftCell="A2" zoomScaleNormal="100" workbookViewId="0">
      <selection activeCell="A49" sqref="A49"/>
    </sheetView>
  </sheetViews>
  <sheetFormatPr baseColWidth="10" defaultColWidth="0" defaultRowHeight="15" zeroHeight="1"/>
  <cols>
    <col min="1" max="1" width="6.140625" style="1" customWidth="1"/>
    <col min="2" max="2" width="4.85546875" customWidth="1"/>
    <col min="3" max="3" width="17" customWidth="1"/>
    <col min="4" max="4" width="40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1" max="11" width="11.42578125" customWidth="1"/>
    <col min="12" max="16" width="11.42578125" hidden="1" customWidth="1"/>
    <col min="17" max="20" width="0" hidden="1" customWidth="1"/>
    <col min="21" max="16384" width="11.42578125" hidden="1"/>
  </cols>
  <sheetData>
    <row r="1" spans="2:10" ht="15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5.75"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2:10" ht="15.75">
      <c r="B3" s="70" t="s">
        <v>1</v>
      </c>
      <c r="C3" s="71"/>
      <c r="D3" s="71"/>
      <c r="E3" s="71"/>
      <c r="F3" s="71"/>
      <c r="G3" s="71"/>
      <c r="H3" s="71"/>
      <c r="I3" s="71"/>
      <c r="J3" s="71"/>
    </row>
    <row r="4" spans="2:10" ht="15.75">
      <c r="B4" s="71" t="s">
        <v>35</v>
      </c>
      <c r="C4" s="71"/>
      <c r="D4" s="71"/>
      <c r="E4" s="71"/>
      <c r="F4" s="71"/>
      <c r="G4" s="71"/>
      <c r="H4" s="71"/>
      <c r="I4" s="71"/>
      <c r="J4" s="71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49" t="s">
        <v>2</v>
      </c>
      <c r="C6" s="50"/>
      <c r="D6" s="51"/>
      <c r="E6" s="58" t="s">
        <v>3</v>
      </c>
      <c r="F6" s="59"/>
      <c r="G6" s="59"/>
      <c r="H6" s="59"/>
      <c r="I6" s="60"/>
      <c r="J6" s="61" t="s">
        <v>4</v>
      </c>
    </row>
    <row r="7" spans="2:10" ht="26.25">
      <c r="B7" s="52"/>
      <c r="C7" s="53"/>
      <c r="D7" s="54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62"/>
    </row>
    <row r="8" spans="2:10">
      <c r="B8" s="55"/>
      <c r="C8" s="56"/>
      <c r="D8" s="57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2:10">
      <c r="B9" s="72" t="s">
        <v>16</v>
      </c>
      <c r="C9" s="72"/>
      <c r="D9" s="72"/>
      <c r="E9" s="6">
        <v>483346650.70999956</v>
      </c>
      <c r="F9" s="7">
        <v>0</v>
      </c>
      <c r="G9" s="6">
        <f>E9+F9</f>
        <v>483346650.70999956</v>
      </c>
      <c r="H9" s="6">
        <v>469785635.74000019</v>
      </c>
      <c r="I9" s="6">
        <v>469785635.74000019</v>
      </c>
      <c r="J9" s="6">
        <f>I9-E9</f>
        <v>-13561014.969999373</v>
      </c>
    </row>
    <row r="10" spans="2:10" ht="15" customHeight="1">
      <c r="B10" s="68" t="s">
        <v>17</v>
      </c>
      <c r="C10" s="68"/>
      <c r="D10" s="68"/>
      <c r="E10" s="7">
        <v>0</v>
      </c>
      <c r="F10" s="7">
        <v>0</v>
      </c>
      <c r="G10" s="7">
        <f t="shared" ref="G10:G14" si="0">E10+F10</f>
        <v>0</v>
      </c>
      <c r="H10" s="7">
        <v>0</v>
      </c>
      <c r="I10" s="7">
        <v>0</v>
      </c>
      <c r="J10" s="7">
        <f t="shared" ref="J10:J17" si="1">I10-E10</f>
        <v>0</v>
      </c>
    </row>
    <row r="11" spans="2:10" ht="15" customHeight="1">
      <c r="B11" s="68" t="s">
        <v>18</v>
      </c>
      <c r="C11" s="68"/>
      <c r="D11" s="68"/>
      <c r="E11" s="7">
        <v>0</v>
      </c>
      <c r="F11" s="7">
        <v>0</v>
      </c>
      <c r="G11" s="7">
        <f t="shared" si="0"/>
        <v>0</v>
      </c>
      <c r="H11" s="7">
        <v>0</v>
      </c>
      <c r="I11" s="7">
        <v>0</v>
      </c>
      <c r="J11" s="7">
        <f t="shared" si="1"/>
        <v>0</v>
      </c>
    </row>
    <row r="12" spans="2:10">
      <c r="B12" s="68" t="s">
        <v>19</v>
      </c>
      <c r="C12" s="68"/>
      <c r="D12" s="68"/>
      <c r="E12" s="7">
        <v>187981461.74000001</v>
      </c>
      <c r="F12" s="7">
        <v>0</v>
      </c>
      <c r="G12" s="7">
        <f t="shared" si="0"/>
        <v>187981461.74000001</v>
      </c>
      <c r="H12" s="7">
        <v>169559895.93000001</v>
      </c>
      <c r="I12" s="7">
        <v>169559895.93000001</v>
      </c>
      <c r="J12" s="7">
        <f t="shared" si="1"/>
        <v>-18421565.810000002</v>
      </c>
    </row>
    <row r="13" spans="2:10">
      <c r="B13" s="68" t="s">
        <v>20</v>
      </c>
      <c r="C13" s="68"/>
      <c r="D13" s="68"/>
      <c r="E13" s="7">
        <v>12629360.259999996</v>
      </c>
      <c r="F13" s="7">
        <v>4347438.990000003</v>
      </c>
      <c r="G13" s="7">
        <f t="shared" si="0"/>
        <v>16976799.25</v>
      </c>
      <c r="H13" s="7">
        <v>34752951.020000011</v>
      </c>
      <c r="I13" s="7">
        <v>34752951.020000011</v>
      </c>
      <c r="J13" s="7">
        <f t="shared" si="1"/>
        <v>22123590.760000013</v>
      </c>
    </row>
    <row r="14" spans="2:10">
      <c r="B14" s="68" t="s">
        <v>21</v>
      </c>
      <c r="C14" s="68"/>
      <c r="D14" s="68"/>
      <c r="E14" s="7">
        <v>112650657.23999999</v>
      </c>
      <c r="F14" s="7">
        <v>27398367.289999962</v>
      </c>
      <c r="G14" s="7">
        <f t="shared" si="0"/>
        <v>140049024.52999997</v>
      </c>
      <c r="H14" s="7">
        <v>10151630.419999998</v>
      </c>
      <c r="I14" s="7">
        <v>10151630.419999998</v>
      </c>
      <c r="J14" s="7">
        <f t="shared" si="1"/>
        <v>-102499026.81999999</v>
      </c>
    </row>
    <row r="15" spans="2:10" ht="26.25" customHeight="1">
      <c r="B15" s="65" t="s">
        <v>22</v>
      </c>
      <c r="C15" s="65"/>
      <c r="D15" s="65"/>
      <c r="E15" s="7">
        <v>1494294.8500000006</v>
      </c>
      <c r="F15" s="7">
        <v>-1494294.8500000006</v>
      </c>
      <c r="G15" s="7">
        <f>E15+F15</f>
        <v>0</v>
      </c>
      <c r="H15" s="7">
        <v>0</v>
      </c>
      <c r="I15" s="7">
        <v>0</v>
      </c>
      <c r="J15" s="7">
        <f t="shared" si="1"/>
        <v>-1494294.8500000006</v>
      </c>
    </row>
    <row r="16" spans="2:10" ht="26.25" customHeight="1">
      <c r="B16" s="65" t="s">
        <v>23</v>
      </c>
      <c r="C16" s="65"/>
      <c r="D16" s="65"/>
      <c r="E16" s="7">
        <v>1509174327.2000043</v>
      </c>
      <c r="F16" s="7">
        <v>242865462.9800005</v>
      </c>
      <c r="G16" s="7">
        <f>E16+F16</f>
        <v>1752039790.1800048</v>
      </c>
      <c r="H16" s="7">
        <v>1662762055.6000009</v>
      </c>
      <c r="I16" s="7">
        <v>1662762055.6000009</v>
      </c>
      <c r="J16" s="7">
        <f t="shared" si="1"/>
        <v>153587728.39999652</v>
      </c>
    </row>
    <row r="17" spans="2:11" ht="26.25" customHeight="1">
      <c r="B17" s="65" t="s">
        <v>24</v>
      </c>
      <c r="C17" s="65"/>
      <c r="D17" s="65"/>
      <c r="E17" s="7">
        <v>25904072.440000005</v>
      </c>
      <c r="F17" s="7">
        <v>-25904072.440000005</v>
      </c>
      <c r="G17" s="7">
        <f>E17+F17</f>
        <v>0</v>
      </c>
      <c r="H17" s="7">
        <v>0</v>
      </c>
      <c r="I17" s="7">
        <v>0</v>
      </c>
      <c r="J17" s="7">
        <f t="shared" si="1"/>
        <v>-25904072.440000005</v>
      </c>
    </row>
    <row r="18" spans="2:11">
      <c r="B18" s="66" t="s">
        <v>25</v>
      </c>
      <c r="C18" s="66"/>
      <c r="D18" s="66"/>
      <c r="E18" s="8">
        <f>SUM(E9:E17)</f>
        <v>2333180824.4400039</v>
      </c>
      <c r="F18" s="8">
        <f t="shared" ref="F18:I18" si="2">SUM(F9:F17)</f>
        <v>247212901.97000045</v>
      </c>
      <c r="G18" s="8">
        <f t="shared" si="2"/>
        <v>2580393726.4100046</v>
      </c>
      <c r="H18" s="8">
        <f t="shared" si="2"/>
        <v>2347012168.710001</v>
      </c>
      <c r="I18" s="8">
        <f t="shared" si="2"/>
        <v>2347012168.710001</v>
      </c>
      <c r="J18" s="67">
        <f>I18-E18</f>
        <v>13831344.26999712</v>
      </c>
    </row>
    <row r="19" spans="2:11" s="1" customFormat="1">
      <c r="H19" s="36" t="s">
        <v>26</v>
      </c>
      <c r="I19" s="37"/>
      <c r="J19" s="67"/>
      <c r="K19"/>
    </row>
    <row r="20" spans="2:11">
      <c r="B20" s="49" t="s">
        <v>27</v>
      </c>
      <c r="C20" s="50"/>
      <c r="D20" s="51"/>
      <c r="E20" s="58" t="s">
        <v>3</v>
      </c>
      <c r="F20" s="59"/>
      <c r="G20" s="59"/>
      <c r="H20" s="59"/>
      <c r="I20" s="60"/>
      <c r="J20" s="61" t="s">
        <v>4</v>
      </c>
    </row>
    <row r="21" spans="2:11" ht="26.25">
      <c r="B21" s="52"/>
      <c r="C21" s="53"/>
      <c r="D21" s="54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62"/>
    </row>
    <row r="22" spans="2:11">
      <c r="B22" s="55"/>
      <c r="C22" s="56"/>
      <c r="D22" s="57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1">
      <c r="B23" s="9" t="s">
        <v>28</v>
      </c>
      <c r="C23" s="10"/>
      <c r="D23" s="11"/>
      <c r="E23" s="12">
        <f>E24+E26+E27+E28+E29+E30+E31</f>
        <v>2331686529.590004</v>
      </c>
      <c r="F23" s="12">
        <f>F24+F26+F27+F28+F29+F30+F31</f>
        <v>274611269.26000035</v>
      </c>
      <c r="G23" s="12">
        <f>E23+F23</f>
        <v>2606297798.8500042</v>
      </c>
      <c r="H23" s="12">
        <f t="shared" ref="H23:I23" si="3">H24+H26+H27+H28+H29+H30+H31</f>
        <v>2347012168.710001</v>
      </c>
      <c r="I23" s="12">
        <f t="shared" si="3"/>
        <v>2347012168.710001</v>
      </c>
      <c r="J23" s="12">
        <f>I23-E23</f>
        <v>15325639.119997025</v>
      </c>
    </row>
    <row r="24" spans="2:11">
      <c r="B24" s="13"/>
      <c r="C24" s="63" t="s">
        <v>16</v>
      </c>
      <c r="D24" s="64"/>
      <c r="E24" s="7">
        <f>E9</f>
        <v>483346650.70999956</v>
      </c>
      <c r="F24" s="7">
        <v>0</v>
      </c>
      <c r="G24" s="7">
        <f>E24+F24</f>
        <v>483346650.70999956</v>
      </c>
      <c r="H24" s="7">
        <f t="shared" ref="H24:I29" si="4">H9</f>
        <v>469785635.74000019</v>
      </c>
      <c r="I24" s="7">
        <f t="shared" si="4"/>
        <v>469785635.74000019</v>
      </c>
      <c r="J24" s="7">
        <f>I24-E24</f>
        <v>-13561014.969999373</v>
      </c>
    </row>
    <row r="25" spans="2:11">
      <c r="B25" s="14"/>
      <c r="C25" s="39" t="s">
        <v>17</v>
      </c>
      <c r="D25" s="40"/>
      <c r="E25" s="7">
        <f t="shared" ref="E25:E29" si="5">E10</f>
        <v>0</v>
      </c>
      <c r="F25" s="7">
        <v>0</v>
      </c>
      <c r="G25" s="7">
        <f t="shared" ref="G25:G29" si="6">E25+F25</f>
        <v>0</v>
      </c>
      <c r="H25" s="7">
        <f t="shared" si="4"/>
        <v>0</v>
      </c>
      <c r="I25" s="7">
        <f t="shared" si="4"/>
        <v>0</v>
      </c>
      <c r="J25" s="7">
        <f t="shared" ref="J25:J31" si="7">I25-E25</f>
        <v>0</v>
      </c>
    </row>
    <row r="26" spans="2:11">
      <c r="B26" s="14"/>
      <c r="C26" s="39" t="s">
        <v>18</v>
      </c>
      <c r="D26" s="40"/>
      <c r="E26" s="7">
        <f t="shared" si="5"/>
        <v>0</v>
      </c>
      <c r="F26" s="7">
        <v>0</v>
      </c>
      <c r="G26" s="7">
        <f t="shared" si="6"/>
        <v>0</v>
      </c>
      <c r="H26" s="7">
        <f t="shared" si="4"/>
        <v>0</v>
      </c>
      <c r="I26" s="7">
        <f t="shared" si="4"/>
        <v>0</v>
      </c>
      <c r="J26" s="7">
        <f t="shared" si="7"/>
        <v>0</v>
      </c>
    </row>
    <row r="27" spans="2:11">
      <c r="B27" s="14"/>
      <c r="C27" s="39" t="s">
        <v>19</v>
      </c>
      <c r="D27" s="40"/>
      <c r="E27" s="7">
        <f t="shared" si="5"/>
        <v>187981461.74000001</v>
      </c>
      <c r="F27" s="7">
        <v>0</v>
      </c>
      <c r="G27" s="7">
        <f t="shared" si="6"/>
        <v>187981461.74000001</v>
      </c>
      <c r="H27" s="7">
        <f t="shared" si="4"/>
        <v>169559895.93000001</v>
      </c>
      <c r="I27" s="7">
        <f t="shared" si="4"/>
        <v>169559895.93000001</v>
      </c>
      <c r="J27" s="7">
        <f t="shared" si="7"/>
        <v>-18421565.810000002</v>
      </c>
    </row>
    <row r="28" spans="2:11">
      <c r="B28" s="14"/>
      <c r="C28" s="39" t="s">
        <v>29</v>
      </c>
      <c r="D28" s="40"/>
      <c r="E28" s="7">
        <f t="shared" si="5"/>
        <v>12629360.259999996</v>
      </c>
      <c r="F28" s="7">
        <v>4347438.99</v>
      </c>
      <c r="G28" s="7">
        <f t="shared" si="6"/>
        <v>16976799.249999996</v>
      </c>
      <c r="H28" s="7">
        <f t="shared" si="4"/>
        <v>34752951.020000011</v>
      </c>
      <c r="I28" s="7">
        <f t="shared" si="4"/>
        <v>34752951.020000011</v>
      </c>
      <c r="J28" s="7">
        <f t="shared" si="7"/>
        <v>22123590.760000013</v>
      </c>
    </row>
    <row r="29" spans="2:11">
      <c r="B29" s="14"/>
      <c r="C29" s="39" t="s">
        <v>30</v>
      </c>
      <c r="D29" s="40"/>
      <c r="E29" s="7">
        <f t="shared" si="5"/>
        <v>112650657.23999999</v>
      </c>
      <c r="F29" s="7">
        <v>27398367.289999962</v>
      </c>
      <c r="G29" s="7">
        <f t="shared" si="6"/>
        <v>140049024.52999997</v>
      </c>
      <c r="H29" s="7">
        <f t="shared" si="4"/>
        <v>10151630.419999998</v>
      </c>
      <c r="I29" s="7">
        <f t="shared" si="4"/>
        <v>10151630.419999998</v>
      </c>
      <c r="J29" s="7">
        <f t="shared" si="7"/>
        <v>-102499026.81999999</v>
      </c>
    </row>
    <row r="30" spans="2:11" ht="26.25" customHeight="1">
      <c r="B30" s="14"/>
      <c r="C30" s="41" t="s">
        <v>23</v>
      </c>
      <c r="D30" s="42"/>
      <c r="E30" s="7">
        <f>E16</f>
        <v>1509174327.2000043</v>
      </c>
      <c r="F30" s="7">
        <v>242865462.98000041</v>
      </c>
      <c r="G30" s="7">
        <f>E30+F30</f>
        <v>1752039790.1800048</v>
      </c>
      <c r="H30" s="7">
        <f t="shared" ref="H30:I31" si="8">H16</f>
        <v>1662762055.6000009</v>
      </c>
      <c r="I30" s="7">
        <f t="shared" si="8"/>
        <v>1662762055.6000009</v>
      </c>
      <c r="J30" s="7">
        <f t="shared" si="7"/>
        <v>153587728.39999652</v>
      </c>
    </row>
    <row r="31" spans="2:11" ht="26.25" customHeight="1">
      <c r="B31" s="14"/>
      <c r="C31" s="41" t="s">
        <v>24</v>
      </c>
      <c r="D31" s="42"/>
      <c r="E31" s="7">
        <f>E17</f>
        <v>25904072.440000005</v>
      </c>
      <c r="F31" s="7">
        <v>0</v>
      </c>
      <c r="G31" s="7">
        <f>E31+F31</f>
        <v>25904072.440000005</v>
      </c>
      <c r="H31" s="7">
        <f t="shared" si="8"/>
        <v>0</v>
      </c>
      <c r="I31" s="7">
        <f t="shared" si="8"/>
        <v>0</v>
      </c>
      <c r="J31" s="7">
        <f t="shared" si="7"/>
        <v>-25904072.440000005</v>
      </c>
    </row>
    <row r="32" spans="2:11">
      <c r="B32" s="14"/>
      <c r="C32" s="15"/>
      <c r="D32" s="16"/>
      <c r="E32" s="17"/>
      <c r="F32" s="17"/>
      <c r="G32" s="17"/>
      <c r="H32" s="17"/>
      <c r="I32" s="17"/>
      <c r="J32" s="17"/>
    </row>
    <row r="33" spans="1:11" ht="40.5" customHeight="1">
      <c r="B33" s="46" t="s">
        <v>31</v>
      </c>
      <c r="C33" s="47"/>
      <c r="D33" s="48"/>
      <c r="E33" s="18">
        <f>SUM(E34:E37)</f>
        <v>1494294.8500000006</v>
      </c>
      <c r="F33" s="18">
        <f>SUM(F34:F37)</f>
        <v>-27398367.290000007</v>
      </c>
      <c r="G33" s="18">
        <f>E33+F33</f>
        <v>-25904072.440000005</v>
      </c>
      <c r="H33" s="18">
        <f t="shared" ref="H33:I33" si="9">SUM(H34:H37)</f>
        <v>0</v>
      </c>
      <c r="I33" s="18">
        <f t="shared" si="9"/>
        <v>0</v>
      </c>
      <c r="J33" s="18">
        <f>I33-E33</f>
        <v>-1494294.8500000006</v>
      </c>
    </row>
    <row r="34" spans="1:11">
      <c r="B34" s="19"/>
      <c r="C34" s="39" t="s">
        <v>17</v>
      </c>
      <c r="D34" s="40"/>
      <c r="E34" s="7">
        <v>0</v>
      </c>
      <c r="F34" s="7">
        <v>0</v>
      </c>
      <c r="G34" s="7">
        <f>E34+F34</f>
        <v>0</v>
      </c>
      <c r="H34" s="7">
        <v>0</v>
      </c>
      <c r="I34" s="7">
        <v>0</v>
      </c>
      <c r="J34" s="7">
        <f>I34-E34</f>
        <v>0</v>
      </c>
    </row>
    <row r="35" spans="1:11">
      <c r="B35" s="19"/>
      <c r="C35" s="39" t="s">
        <v>29</v>
      </c>
      <c r="D35" s="40"/>
      <c r="E35" s="7">
        <v>0</v>
      </c>
      <c r="F35" s="7">
        <v>0</v>
      </c>
      <c r="G35" s="7">
        <f>E35+F35</f>
        <v>0</v>
      </c>
      <c r="H35" s="7">
        <v>0</v>
      </c>
      <c r="I35" s="7">
        <v>0</v>
      </c>
      <c r="J35" s="7">
        <f>I35-E35</f>
        <v>0</v>
      </c>
    </row>
    <row r="36" spans="1:11" ht="26.25" customHeight="1">
      <c r="B36" s="14"/>
      <c r="C36" s="41" t="s">
        <v>32</v>
      </c>
      <c r="D36" s="42"/>
      <c r="E36" s="7">
        <f>E15</f>
        <v>1494294.8500000006</v>
      </c>
      <c r="F36" s="7">
        <v>-1494294.8500000006</v>
      </c>
      <c r="G36" s="7">
        <f>E36+F36</f>
        <v>0</v>
      </c>
      <c r="H36" s="7">
        <f t="shared" ref="H36:I36" si="10">H15</f>
        <v>0</v>
      </c>
      <c r="I36" s="7">
        <f t="shared" si="10"/>
        <v>0</v>
      </c>
      <c r="J36" s="7">
        <f>I36-E36</f>
        <v>-1494294.8500000006</v>
      </c>
    </row>
    <row r="37" spans="1:11" ht="24.75" customHeight="1">
      <c r="B37" s="14"/>
      <c r="C37" s="41" t="s">
        <v>24</v>
      </c>
      <c r="D37" s="42"/>
      <c r="E37" s="7">
        <v>0</v>
      </c>
      <c r="F37" s="7">
        <v>-25904072.440000005</v>
      </c>
      <c r="G37" s="7">
        <f>E37+F37</f>
        <v>-25904072.440000005</v>
      </c>
      <c r="H37" s="7">
        <v>0</v>
      </c>
      <c r="I37" s="7">
        <v>0</v>
      </c>
      <c r="J37" s="7">
        <f>I37-E37</f>
        <v>0</v>
      </c>
    </row>
    <row r="38" spans="1:11">
      <c r="B38" s="20"/>
      <c r="C38" s="21"/>
      <c r="D38" s="22"/>
      <c r="E38" s="23"/>
      <c r="F38" s="23"/>
      <c r="G38" s="23"/>
      <c r="H38" s="23"/>
      <c r="I38" s="23"/>
      <c r="J38" s="23"/>
    </row>
    <row r="39" spans="1:11">
      <c r="B39" s="19" t="s">
        <v>33</v>
      </c>
      <c r="C39" s="24"/>
      <c r="D39" s="16"/>
      <c r="E39" s="23">
        <f t="shared" ref="E39:I39" si="11">E40</f>
        <v>0</v>
      </c>
      <c r="F39" s="23">
        <f t="shared" si="11"/>
        <v>0</v>
      </c>
      <c r="G39" s="23">
        <f>E39+F39</f>
        <v>0</v>
      </c>
      <c r="H39" s="23">
        <f t="shared" si="11"/>
        <v>0</v>
      </c>
      <c r="I39" s="23">
        <f t="shared" si="11"/>
        <v>0</v>
      </c>
      <c r="J39" s="23">
        <f>I39-E39</f>
        <v>0</v>
      </c>
    </row>
    <row r="40" spans="1:11">
      <c r="B40" s="14"/>
      <c r="C40" s="39" t="s">
        <v>34</v>
      </c>
      <c r="D40" s="40"/>
      <c r="E40" s="7">
        <v>0</v>
      </c>
      <c r="F40" s="7">
        <v>0</v>
      </c>
      <c r="G40" s="7">
        <f>E40+F40</f>
        <v>0</v>
      </c>
      <c r="H40" s="7">
        <v>0</v>
      </c>
      <c r="I40" s="7">
        <v>0</v>
      </c>
      <c r="J40" s="7">
        <f>I40-E40</f>
        <v>0</v>
      </c>
    </row>
    <row r="41" spans="1:11">
      <c r="B41" s="25"/>
      <c r="C41" s="26"/>
      <c r="D41" s="27"/>
      <c r="E41" s="28"/>
      <c r="F41" s="28"/>
      <c r="G41" s="28"/>
      <c r="H41" s="28"/>
      <c r="I41" s="28"/>
      <c r="J41" s="28"/>
    </row>
    <row r="42" spans="1:11">
      <c r="B42" s="43" t="s">
        <v>25</v>
      </c>
      <c r="C42" s="44"/>
      <c r="D42" s="45"/>
      <c r="E42" s="29">
        <f>E23+E33+E39</f>
        <v>2333180824.4400039</v>
      </c>
      <c r="F42" s="29">
        <f>F23+F33+F39</f>
        <v>247212901.97000033</v>
      </c>
      <c r="G42" s="29">
        <f>E42+F42</f>
        <v>2580393726.4100041</v>
      </c>
      <c r="H42" s="29">
        <f t="shared" ref="H42:I42" si="12">H23+H33+H39</f>
        <v>2347012168.710001</v>
      </c>
      <c r="I42" s="29">
        <f t="shared" si="12"/>
        <v>2347012168.710001</v>
      </c>
      <c r="J42" s="34">
        <f t="shared" ref="J42:J43" si="13">I42-E42</f>
        <v>13831344.26999712</v>
      </c>
    </row>
    <row r="43" spans="1:11" s="1" customFormat="1">
      <c r="B43" s="30"/>
      <c r="H43" s="36" t="s">
        <v>26</v>
      </c>
      <c r="I43" s="37"/>
      <c r="J43" s="35">
        <f t="shared" si="13"/>
        <v>0</v>
      </c>
      <c r="K43"/>
    </row>
    <row r="44" spans="1:11" s="1" customFormat="1" ht="15" customHeight="1">
      <c r="A44"/>
      <c r="B44"/>
      <c r="C44"/>
      <c r="D44"/>
      <c r="E44"/>
      <c r="F44"/>
      <c r="H44" s="31"/>
      <c r="I44" s="32"/>
      <c r="J44" s="33"/>
      <c r="K44"/>
    </row>
    <row r="45" spans="1:11" s="1" customFormat="1">
      <c r="A45"/>
      <c r="B45"/>
      <c r="C45"/>
      <c r="D45"/>
      <c r="E45"/>
      <c r="F45"/>
      <c r="K45"/>
    </row>
    <row r="46" spans="1:11" s="1" customFormat="1">
      <c r="A46"/>
      <c r="B46"/>
      <c r="C46"/>
      <c r="D46"/>
      <c r="E46"/>
      <c r="F46"/>
      <c r="K46"/>
    </row>
    <row r="47" spans="1:11" s="1" customFormat="1" ht="15" hidden="1" customHeight="1">
      <c r="A47"/>
      <c r="B47"/>
      <c r="C47"/>
      <c r="D47"/>
      <c r="E47"/>
      <c r="F47"/>
      <c r="I47" s="38"/>
      <c r="J47" s="38"/>
      <c r="K47"/>
    </row>
    <row r="48" spans="1:11" s="1" customFormat="1" ht="23.25" hidden="1" customHeight="1">
      <c r="A48"/>
      <c r="B48"/>
      <c r="C48"/>
      <c r="D48"/>
      <c r="E48"/>
      <c r="F48"/>
      <c r="I48" s="38"/>
      <c r="J48" s="38"/>
      <c r="K48"/>
    </row>
    <row r="49" spans="8:11" s="1" customFormat="1" ht="16.5" hidden="1" customHeight="1">
      <c r="H49" s="31"/>
      <c r="I49" s="31"/>
      <c r="J49" s="31"/>
      <c r="K49"/>
    </row>
  </sheetData>
  <mergeCells count="39"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J18:J19"/>
    <mergeCell ref="H19:I19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J42:J43"/>
    <mergeCell ref="H43:I43"/>
    <mergeCell ref="I47:J48"/>
    <mergeCell ref="C34:D34"/>
    <mergeCell ref="C35:D35"/>
    <mergeCell ref="C36:D36"/>
    <mergeCell ref="C37:D37"/>
    <mergeCell ref="C40:D40"/>
    <mergeCell ref="B42:D42"/>
  </mergeCells>
  <conditionalFormatting sqref="E24">
    <cfRule type="cellIs" dxfId="35" priority="36" stopIfTrue="1" operator="equal">
      <formula>0</formula>
    </cfRule>
  </conditionalFormatting>
  <conditionalFormatting sqref="E25">
    <cfRule type="cellIs" dxfId="34" priority="35" stopIfTrue="1" operator="equal">
      <formula>0</formula>
    </cfRule>
  </conditionalFormatting>
  <conditionalFormatting sqref="E26">
    <cfRule type="cellIs" dxfId="33" priority="34" stopIfTrue="1" operator="equal">
      <formula>0</formula>
    </cfRule>
  </conditionalFormatting>
  <conditionalFormatting sqref="E27">
    <cfRule type="cellIs" dxfId="32" priority="33" stopIfTrue="1" operator="equal">
      <formula>0</formula>
    </cfRule>
  </conditionalFormatting>
  <conditionalFormatting sqref="E28">
    <cfRule type="cellIs" dxfId="31" priority="32" stopIfTrue="1" operator="equal">
      <formula>0</formula>
    </cfRule>
  </conditionalFormatting>
  <conditionalFormatting sqref="E29">
    <cfRule type="cellIs" dxfId="30" priority="31" stopIfTrue="1" operator="equal">
      <formula>0</formula>
    </cfRule>
  </conditionalFormatting>
  <conditionalFormatting sqref="E30">
    <cfRule type="cellIs" dxfId="29" priority="30" stopIfTrue="1" operator="equal">
      <formula>0</formula>
    </cfRule>
  </conditionalFormatting>
  <conditionalFormatting sqref="E31">
    <cfRule type="cellIs" dxfId="28" priority="29" stopIfTrue="1" operator="equal">
      <formula>0</formula>
    </cfRule>
  </conditionalFormatting>
  <conditionalFormatting sqref="E34">
    <cfRule type="cellIs" dxfId="27" priority="28" stopIfTrue="1" operator="equal">
      <formula>0</formula>
    </cfRule>
  </conditionalFormatting>
  <conditionalFormatting sqref="E35:E37">
    <cfRule type="cellIs" dxfId="26" priority="27" stopIfTrue="1" operator="equal">
      <formula>0</formula>
    </cfRule>
  </conditionalFormatting>
  <conditionalFormatting sqref="E40">
    <cfRule type="cellIs" dxfId="25" priority="26" stopIfTrue="1" operator="equal">
      <formula>0</formula>
    </cfRule>
  </conditionalFormatting>
  <conditionalFormatting sqref="F40">
    <cfRule type="cellIs" dxfId="24" priority="25" stopIfTrue="1" operator="equal">
      <formula>0</formula>
    </cfRule>
  </conditionalFormatting>
  <conditionalFormatting sqref="F34:F35 F37">
    <cfRule type="cellIs" dxfId="23" priority="24" stopIfTrue="1" operator="equal">
      <formula>0</formula>
    </cfRule>
  </conditionalFormatting>
  <conditionalFormatting sqref="F24:F31">
    <cfRule type="cellIs" dxfId="22" priority="23" stopIfTrue="1" operator="equal">
      <formula>0</formula>
    </cfRule>
  </conditionalFormatting>
  <conditionalFormatting sqref="G24:I31">
    <cfRule type="cellIs" dxfId="21" priority="22" stopIfTrue="1" operator="equal">
      <formula>0</formula>
    </cfRule>
  </conditionalFormatting>
  <conditionalFormatting sqref="G34:I37">
    <cfRule type="cellIs" dxfId="20" priority="21" stopIfTrue="1" operator="equal">
      <formula>0</formula>
    </cfRule>
  </conditionalFormatting>
  <conditionalFormatting sqref="G40:I40">
    <cfRule type="cellIs" dxfId="19" priority="20" stopIfTrue="1" operator="equal">
      <formula>0</formula>
    </cfRule>
  </conditionalFormatting>
  <conditionalFormatting sqref="J40">
    <cfRule type="cellIs" dxfId="18" priority="19" stopIfTrue="1" operator="equal">
      <formula>0</formula>
    </cfRule>
  </conditionalFormatting>
  <conditionalFormatting sqref="J34:J37">
    <cfRule type="cellIs" dxfId="17" priority="18" stopIfTrue="1" operator="equal">
      <formula>0</formula>
    </cfRule>
  </conditionalFormatting>
  <conditionalFormatting sqref="J24:J31">
    <cfRule type="cellIs" dxfId="16" priority="17" stopIfTrue="1" operator="equal">
      <formula>0</formula>
    </cfRule>
  </conditionalFormatting>
  <conditionalFormatting sqref="E9">
    <cfRule type="cellIs" dxfId="15" priority="16" stopIfTrue="1" operator="equal">
      <formula>0</formula>
    </cfRule>
  </conditionalFormatting>
  <conditionalFormatting sqref="E10">
    <cfRule type="cellIs" dxfId="14" priority="15" stopIfTrue="1" operator="equal">
      <formula>0</formula>
    </cfRule>
  </conditionalFormatting>
  <conditionalFormatting sqref="E11">
    <cfRule type="cellIs" dxfId="13" priority="14" stopIfTrue="1" operator="equal">
      <formula>0</formula>
    </cfRule>
  </conditionalFormatting>
  <conditionalFormatting sqref="E12">
    <cfRule type="cellIs" dxfId="12" priority="13" stopIfTrue="1" operator="equal">
      <formula>0</formula>
    </cfRule>
  </conditionalFormatting>
  <conditionalFormatting sqref="E13">
    <cfRule type="cellIs" dxfId="11" priority="12" stopIfTrue="1" operator="equal">
      <formula>0</formula>
    </cfRule>
  </conditionalFormatting>
  <conditionalFormatting sqref="E14">
    <cfRule type="cellIs" dxfId="10" priority="11" stopIfTrue="1" operator="equal">
      <formula>0</formula>
    </cfRule>
  </conditionalFormatting>
  <conditionalFormatting sqref="E16">
    <cfRule type="cellIs" dxfId="9" priority="10" stopIfTrue="1" operator="equal">
      <formula>0</formula>
    </cfRule>
  </conditionalFormatting>
  <conditionalFormatting sqref="E17">
    <cfRule type="cellIs" dxfId="8" priority="9" stopIfTrue="1" operator="equal">
      <formula>0</formula>
    </cfRule>
  </conditionalFormatting>
  <conditionalFormatting sqref="F9:F17">
    <cfRule type="cellIs" dxfId="7" priority="8" stopIfTrue="1" operator="equal">
      <formula>0</formula>
    </cfRule>
  </conditionalFormatting>
  <conditionalFormatting sqref="G9:I14 G16:I17">
    <cfRule type="cellIs" dxfId="6" priority="7" stopIfTrue="1" operator="equal">
      <formula>0</formula>
    </cfRule>
  </conditionalFormatting>
  <conditionalFormatting sqref="J9:J14 J16:J17">
    <cfRule type="cellIs" dxfId="5" priority="6" stopIfTrue="1" operator="equal">
      <formula>0</formula>
    </cfRule>
  </conditionalFormatting>
  <conditionalFormatting sqref="E15">
    <cfRule type="cellIs" dxfId="4" priority="5" stopIfTrue="1" operator="equal">
      <formula>0</formula>
    </cfRule>
  </conditionalFormatting>
  <conditionalFormatting sqref="F15">
    <cfRule type="cellIs" dxfId="3" priority="4" stopIfTrue="1" operator="equal">
      <formula>0</formula>
    </cfRule>
  </conditionalFormatting>
  <conditionalFormatting sqref="G15:I15">
    <cfRule type="cellIs" dxfId="2" priority="3" stopIfTrue="1" operator="equal">
      <formula>0</formula>
    </cfRule>
  </conditionalFormatting>
  <conditionalFormatting sqref="J15">
    <cfRule type="cellIs" dxfId="1" priority="2" stopIfTrue="1" operator="equal">
      <formula>0</formula>
    </cfRule>
  </conditionalFormatting>
  <conditionalFormatting sqref="F3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E40:F40 H40:I40 E26:E31 E24 H26:I31 E9 H24:I24 H35:I37 H9:I9 E11:E17 H11:I17 E35:E37 F35 F37" xr:uid="{31DFC28C-E5FA-48CC-B542-F75E75990021}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Johana Jazmín Simbron Gallegos</cp:lastModifiedBy>
  <dcterms:created xsi:type="dcterms:W3CDTF">2022-04-08T18:45:32Z</dcterms:created>
  <dcterms:modified xsi:type="dcterms:W3CDTF">2023-01-05T16:17:11Z</dcterms:modified>
</cp:coreProperties>
</file>