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US9KT7\Users\Presupuestos\Desktop\COMPARTIDA CON MARTHA PATRICIA\2022\Conciliaciones\09 - Septiembre\Entregables\LDF\"/>
    </mc:Choice>
  </mc:AlternateContent>
  <xr:revisionPtr revIDLastSave="0" documentId="8_{9FC97464-6AB7-475C-93F6-AB4EAF61CDD3}" xr6:coauthVersionLast="47" xr6:coauthVersionMax="47" xr10:uidLastSave="{00000000-0000-0000-0000-000000000000}"/>
  <bookViews>
    <workbookView xWindow="-120" yWindow="-120" windowWidth="29040" windowHeight="15720" xr2:uid="{A4B1BB02-EB82-49F1-AE91-4BC9C5104B50}"/>
  </bookViews>
  <sheets>
    <sheet name="EAI - R y FF" sheetId="1" r:id="rId1"/>
  </sheets>
  <definedNames>
    <definedName name="_xlnm.Print_Area" localSheetId="0">'EAI - R y FF'!$A$1:$J$48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J23" i="1"/>
  <c r="J42" i="1" s="1"/>
  <c r="J18" i="1"/>
  <c r="J40" i="1"/>
  <c r="J37" i="1"/>
  <c r="J36" i="1"/>
  <c r="J35" i="1"/>
  <c r="J34" i="1"/>
  <c r="J31" i="1"/>
  <c r="J30" i="1"/>
  <c r="J29" i="1"/>
  <c r="J28" i="1"/>
  <c r="J27" i="1"/>
  <c r="J26" i="1"/>
  <c r="J25" i="1"/>
  <c r="J24" i="1"/>
  <c r="J17" i="1"/>
  <c r="J16" i="1"/>
  <c r="J15" i="1"/>
  <c r="J14" i="1"/>
  <c r="J13" i="1"/>
  <c r="J12" i="1"/>
  <c r="J11" i="1"/>
  <c r="J10" i="1"/>
  <c r="J9" i="1"/>
  <c r="G36" i="1"/>
  <c r="G35" i="1"/>
  <c r="G34" i="1"/>
  <c r="G33" i="1" s="1"/>
  <c r="G42" i="1" s="1"/>
  <c r="G31" i="1"/>
  <c r="G30" i="1"/>
  <c r="G29" i="1"/>
  <c r="G28" i="1"/>
  <c r="G23" i="1" s="1"/>
  <c r="G27" i="1"/>
  <c r="G26" i="1"/>
  <c r="G25" i="1"/>
  <c r="G24" i="1"/>
  <c r="G17" i="1"/>
  <c r="G16" i="1"/>
  <c r="G15" i="1"/>
  <c r="G14" i="1"/>
  <c r="G13" i="1"/>
  <c r="G12" i="1"/>
  <c r="G11" i="1"/>
  <c r="G10" i="1"/>
  <c r="G9" i="1"/>
  <c r="F42" i="1"/>
  <c r="H42" i="1"/>
  <c r="I42" i="1"/>
  <c r="E42" i="1"/>
  <c r="E23" i="1"/>
  <c r="F33" i="1"/>
  <c r="H33" i="1"/>
  <c r="I33" i="1"/>
  <c r="E33" i="1"/>
  <c r="I36" i="1"/>
  <c r="H36" i="1"/>
  <c r="F36" i="1"/>
  <c r="I31" i="1"/>
  <c r="H31" i="1"/>
  <c r="I30" i="1"/>
  <c r="H30" i="1"/>
  <c r="I29" i="1"/>
  <c r="I23" i="1" s="1"/>
  <c r="H29" i="1"/>
  <c r="H23" i="1" s="1"/>
  <c r="I28" i="1"/>
  <c r="H28" i="1"/>
  <c r="I27" i="1"/>
  <c r="H27" i="1"/>
  <c r="I24" i="1"/>
  <c r="H24" i="1"/>
  <c r="F31" i="1"/>
  <c r="F30" i="1"/>
  <c r="F29" i="1"/>
  <c r="F28" i="1"/>
  <c r="F23" i="1" s="1"/>
  <c r="F27" i="1"/>
  <c r="F24" i="1"/>
  <c r="E36" i="1"/>
  <c r="E31" i="1"/>
  <c r="E30" i="1"/>
  <c r="E28" i="1"/>
  <c r="E29" i="1"/>
  <c r="E27" i="1"/>
  <c r="E24" i="1"/>
  <c r="E18" i="1" l="1"/>
  <c r="F18" i="1"/>
  <c r="G18" i="1"/>
  <c r="I18" i="1"/>
  <c r="H18" i="1"/>
</calcChain>
</file>

<file path=xl/sharedStrings.xml><?xml version="1.0" encoding="utf-8"?>
<sst xmlns="http://schemas.openxmlformats.org/spreadsheetml/2006/main" count="63" uniqueCount="39">
  <si>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</si>
  <si>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</si>
  <si>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</si>
  <si>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</si>
  <si>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</si>
  <si>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</si>
  <si>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</si>
  <si>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</si>
  <si>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</si>
  <si>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</si>
  <si>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</si>
  <si>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</si>
  <si>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</si>
  <si>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</si>
  <si>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</si>
  <si>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</si>
  <si>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</si>
  <si>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</si>
  <si>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</si>
  <si>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</si>
  <si>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</si>
  <si>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</si>
  <si>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</si>
  <si>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</si>
  <si>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</si>
  <si>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</si>
  <si>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</si>
  <si>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</si>
  <si>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</si>
  <si>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</si>
  <si>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</si>
  <si>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</si>
  <si>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</si>
  <si>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</si>
  <si>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</si>
  <si>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r>
      <t>/1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</si>
  <si>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/2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</si>
  <si>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/3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</si>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</sst>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44" fontId="5" fillId="2" borderId="7" xfId="2" applyFont="1" applyFill="1" applyBorder="1" applyAlignment="1" applyProtection="1">
      <alignment vertical="center" wrapText="1"/>
      <protection locked="0"/>
    </xf>
    <xf numFmtId="44" fontId="5" fillId="2" borderId="15" xfId="2" applyFont="1" applyFill="1" applyBorder="1" applyAlignment="1" applyProtection="1">
      <alignment vertical="center" wrapText="1"/>
      <protection locked="0"/>
    </xf>
    <xf numFmtId="44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44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44" fontId="4" fillId="2" borderId="15" xfId="2" applyFont="1" applyFill="1" applyBorder="1" applyAlignment="1">
      <alignment vertical="center" wrapText="1"/>
    </xf>
    <xf numFmtId="44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44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44" fontId="11" fillId="2" borderId="11" xfId="2" applyFont="1" applyFill="1" applyBorder="1" applyAlignment="1">
      <alignment horizontal="center" vertical="center"/>
    </xf>
    <xf numFmtId="44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2" fontId="16" fillId="2" borderId="0" xfId="0" applyNumberFormat="1" applyFont="1" applyFill="1" applyAlignment="1">
      <alignment vertical="center"/>
    </xf>
    <xf numFmtId="44" fontId="9" fillId="2" borderId="0" xfId="2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2" borderId="2" xfId="0" applyFill="1" applyBorder="1"/>
    <xf numFmtId="0" fontId="18" fillId="0" borderId="0" xfId="0" applyFont="1" applyAlignment="1">
      <alignment vertical="center"/>
    </xf>
    <xf numFmtId="44" fontId="10" fillId="2" borderId="7" xfId="2" applyFont="1" applyFill="1" applyBorder="1" applyAlignment="1">
      <alignment horizontal="center" vertical="center"/>
    </xf>
    <xf numFmtId="44" fontId="10" fillId="2" borderId="11" xfId="2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wrapText="1"/>
    </xf>
    <xf numFmtId="4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44" fontId="8" fillId="2" borderId="10" xfId="2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  <xf numFmtId="0" fontId="4" fillId="0" borderId="7" xfId="0" applyFont="1" applyBorder="1" applyAlignment="1">
      <alignment horizontal="left" vertical="center" wrapText="1"/>
    </xf>
    <xf numFmtId="44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Normal 9" xfId="3" xr:uid="{F15F668E-908D-4106-8594-239B36CA808E}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BD0E-70FE-43D3-B753-3316105B6218}">
  <sheetPr>
    <pageSetUpPr fitToPage="1"/>
  </sheetPr>
  <dimension ref="A1:XFD49"/>
  <sheetViews>
    <sheetView showGridLines="0" tabSelected="1" topLeftCell="A2" zoomScale="84" zoomScaleNormal="84" workbookViewId="0">
      <selection activeCell="B6" sqref="B6:D8"/>
    </sheetView>
  </sheetViews>
  <sheetFormatPr baseColWidth="10" defaultColWidth="0" defaultRowHeight="15" zeroHeight="1" x14ac:dyDescent="0.25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22.42578125" customWidth="1"/>
    <col min="6" max="6" width="21.42578125" customWidth="1"/>
    <col min="7" max="7" width="21.28515625" customWidth="1"/>
    <col min="8" max="8" width="22" customWidth="1"/>
    <col min="9" max="9" width="21.42578125" customWidth="1"/>
    <col min="10" max="10" width="20.5703125" customWidth="1"/>
    <col min="11" max="11" width="11.42578125" customWidth="1"/>
    <col min="12" max="16" width="11.42578125" hidden="1" customWidth="1"/>
    <col min="17" max="20" width="0" hidden="1" customWidth="1"/>
    <col min="21" max="16383" width="11.42578125" hidden="1"/>
    <col min="16384" max="16384" width="19.5703125" hidden="1" customWidth="1"/>
  </cols>
  <sheetData>
    <row r="1" spans="2:10" ht="15" hidden="1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5.75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ht="15.75" x14ac:dyDescent="0.25">
      <c r="B3" s="74" t="s">
        <v>1</v>
      </c>
      <c r="C3" s="75"/>
      <c r="D3" s="75"/>
      <c r="E3" s="75"/>
      <c r="F3" s="75"/>
      <c r="G3" s="75"/>
      <c r="H3" s="75"/>
      <c r="I3" s="75"/>
      <c r="J3" s="75"/>
    </row>
    <row r="4" spans="2:1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</row>
    <row r="5" spans="2:10" x14ac:dyDescent="0.25">
      <c r="B5" s="1"/>
      <c r="C5" s="1"/>
      <c r="D5" s="1"/>
      <c r="E5" s="1"/>
      <c r="F5" s="1"/>
      <c r="G5" s="1"/>
      <c r="H5" s="1"/>
      <c r="I5" s="1"/>
      <c r="J5" s="1"/>
    </row>
    <row r="6" spans="2:10" x14ac:dyDescent="0.25">
      <c r="B6" s="53" t="s">
        <v>2</v>
      </c>
      <c r="C6" s="54"/>
      <c r="D6" s="55"/>
      <c r="E6" s="62" t="s">
        <v>3</v>
      </c>
      <c r="F6" s="63"/>
      <c r="G6" s="63"/>
      <c r="H6" s="63"/>
      <c r="I6" s="64"/>
      <c r="J6" s="65" t="s">
        <v>4</v>
      </c>
    </row>
    <row r="7" spans="2:10" ht="26.25" x14ac:dyDescent="0.25">
      <c r="B7" s="56"/>
      <c r="C7" s="57"/>
      <c r="D7" s="58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66"/>
    </row>
    <row r="8" spans="2:10" x14ac:dyDescent="0.25">
      <c r="B8" s="59"/>
      <c r="C8" s="60"/>
      <c r="D8" s="61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 x14ac:dyDescent="0.25">
      <c r="B9" s="76" t="s">
        <v>16</v>
      </c>
      <c r="C9" s="76"/>
      <c r="D9" s="76"/>
      <c r="E9" s="6">
        <v>483346650.70999956</v>
      </c>
      <c r="F9" s="7">
        <v>0</v>
      </c>
      <c r="G9" s="6">
        <f>+E9+F9</f>
        <v>483346650.70999956</v>
      </c>
      <c r="H9" s="6">
        <v>421244587.96000016</v>
      </c>
      <c r="I9" s="6">
        <v>421244587.96000016</v>
      </c>
      <c r="J9" s="6">
        <f>+I9-E9</f>
        <v>-62102062.749999404</v>
      </c>
    </row>
    <row r="10" spans="2:10" ht="15" customHeight="1" x14ac:dyDescent="0.25">
      <c r="B10" s="72" t="s">
        <v>17</v>
      </c>
      <c r="C10" s="72"/>
      <c r="D10" s="72"/>
      <c r="E10" s="7">
        <v>0</v>
      </c>
      <c r="F10" s="7">
        <v>0</v>
      </c>
      <c r="G10" s="7">
        <f t="shared" ref="G10:G17" si="0">+E10+F10</f>
        <v>0</v>
      </c>
      <c r="H10" s="7">
        <v>0</v>
      </c>
      <c r="I10" s="7">
        <v>0</v>
      </c>
      <c r="J10" s="7">
        <f t="shared" ref="J10:J17" si="1">+I10-E10</f>
        <v>0</v>
      </c>
    </row>
    <row r="11" spans="2:10" ht="15" customHeight="1" x14ac:dyDescent="0.25">
      <c r="B11" s="72" t="s">
        <v>18</v>
      </c>
      <c r="C11" s="72"/>
      <c r="D11" s="72"/>
      <c r="E11" s="7">
        <v>0</v>
      </c>
      <c r="F11" s="7">
        <v>0</v>
      </c>
      <c r="G11" s="7">
        <f t="shared" si="0"/>
        <v>0</v>
      </c>
      <c r="H11" s="7">
        <v>0</v>
      </c>
      <c r="I11" s="7">
        <v>0</v>
      </c>
      <c r="J11" s="7">
        <f t="shared" si="1"/>
        <v>0</v>
      </c>
    </row>
    <row r="12" spans="2:10" x14ac:dyDescent="0.25">
      <c r="B12" s="72" t="s">
        <v>19</v>
      </c>
      <c r="C12" s="72"/>
      <c r="D12" s="72"/>
      <c r="E12" s="7">
        <v>187981461.74000061</v>
      </c>
      <c r="F12" s="7">
        <v>0</v>
      </c>
      <c r="G12" s="7">
        <f t="shared" si="0"/>
        <v>187981461.74000061</v>
      </c>
      <c r="H12" s="7">
        <v>138719110.41999999</v>
      </c>
      <c r="I12" s="7">
        <v>138719110.41999999</v>
      </c>
      <c r="J12" s="7">
        <f t="shared" si="1"/>
        <v>-49262351.320000619</v>
      </c>
    </row>
    <row r="13" spans="2:10" x14ac:dyDescent="0.25">
      <c r="B13" s="72" t="s">
        <v>20</v>
      </c>
      <c r="C13" s="72"/>
      <c r="D13" s="72"/>
      <c r="E13" s="7">
        <v>12629360.259999996</v>
      </c>
      <c r="F13" s="7">
        <v>4347438.9900000021</v>
      </c>
      <c r="G13" s="7">
        <f t="shared" si="0"/>
        <v>16976799.25</v>
      </c>
      <c r="H13" s="7">
        <v>28253349.790000018</v>
      </c>
      <c r="I13" s="7">
        <v>28253349.790000018</v>
      </c>
      <c r="J13" s="7">
        <f t="shared" si="1"/>
        <v>15623989.530000022</v>
      </c>
    </row>
    <row r="14" spans="2:10" x14ac:dyDescent="0.25">
      <c r="B14" s="72" t="s">
        <v>21</v>
      </c>
      <c r="C14" s="72"/>
      <c r="D14" s="72"/>
      <c r="E14" s="7">
        <v>112650657.23999999</v>
      </c>
      <c r="F14" s="7">
        <v>27398367.289999973</v>
      </c>
      <c r="G14" s="7">
        <f t="shared" si="0"/>
        <v>140049024.52999997</v>
      </c>
      <c r="H14" s="7">
        <v>6529704.1300000008</v>
      </c>
      <c r="I14" s="7">
        <v>6529704.1300000008</v>
      </c>
      <c r="J14" s="7">
        <f t="shared" si="1"/>
        <v>-106120953.11</v>
      </c>
    </row>
    <row r="15" spans="2:10" ht="26.25" customHeight="1" x14ac:dyDescent="0.25">
      <c r="B15" s="69" t="s">
        <v>22</v>
      </c>
      <c r="C15" s="69"/>
      <c r="D15" s="69"/>
      <c r="E15" s="7">
        <v>1494294.8500000006</v>
      </c>
      <c r="F15" s="7">
        <v>-1494294.8500000006</v>
      </c>
      <c r="G15" s="7">
        <f t="shared" si="0"/>
        <v>0</v>
      </c>
      <c r="H15" s="7">
        <v>0</v>
      </c>
      <c r="I15" s="7">
        <v>0</v>
      </c>
      <c r="J15" s="7">
        <f t="shared" si="1"/>
        <v>-1494294.8500000006</v>
      </c>
    </row>
    <row r="16" spans="2:10" ht="26.25" customHeight="1" x14ac:dyDescent="0.25">
      <c r="B16" s="69" t="s">
        <v>23</v>
      </c>
      <c r="C16" s="69"/>
      <c r="D16" s="69"/>
      <c r="E16" s="7">
        <v>1509174327.2000043</v>
      </c>
      <c r="F16" s="7">
        <v>242865462.98000002</v>
      </c>
      <c r="G16" s="7">
        <f t="shared" si="0"/>
        <v>1752039790.1800044</v>
      </c>
      <c r="H16" s="7">
        <v>1392869648.9199996</v>
      </c>
      <c r="I16" s="7">
        <v>1392869648.9199996</v>
      </c>
      <c r="J16" s="7">
        <f t="shared" si="1"/>
        <v>-116304678.28000474</v>
      </c>
    </row>
    <row r="17" spans="2:11 16384:16384" ht="26.25" customHeight="1" x14ac:dyDescent="0.25">
      <c r="B17" s="69" t="s">
        <v>24</v>
      </c>
      <c r="C17" s="69"/>
      <c r="D17" s="69"/>
      <c r="E17" s="7">
        <v>25904072.440000005</v>
      </c>
      <c r="F17" s="7">
        <v>-25904072.440000005</v>
      </c>
      <c r="G17" s="7">
        <f t="shared" si="0"/>
        <v>0</v>
      </c>
      <c r="H17" s="7">
        <v>0</v>
      </c>
      <c r="I17" s="7">
        <v>0</v>
      </c>
      <c r="J17" s="7">
        <f t="shared" si="1"/>
        <v>-25904072.440000005</v>
      </c>
    </row>
    <row r="18" spans="2:11 16384:16384" x14ac:dyDescent="0.25">
      <c r="B18" s="70" t="s">
        <v>25</v>
      </c>
      <c r="C18" s="70"/>
      <c r="D18" s="70"/>
      <c r="E18" s="8">
        <f t="shared" ref="E18:G18" si="2">SUM(E9:E17)</f>
        <v>2333180824.4400048</v>
      </c>
      <c r="F18" s="8">
        <f t="shared" si="2"/>
        <v>247212901.96999997</v>
      </c>
      <c r="G18" s="8">
        <f t="shared" si="2"/>
        <v>2580393726.4100046</v>
      </c>
      <c r="H18" s="8">
        <f>SUM(H9:H17)</f>
        <v>1987616401.2199998</v>
      </c>
      <c r="I18" s="8">
        <f>SUM(I9:I17)</f>
        <v>1987616401.2199998</v>
      </c>
      <c r="J18" s="71">
        <f>SUM(J9:J17)</f>
        <v>-345564423.22000474</v>
      </c>
      <c r="XFD18" s="77"/>
    </row>
    <row r="19" spans="2:11 16384:16384" s="1" customFormat="1" x14ac:dyDescent="0.25">
      <c r="H19" s="39" t="s">
        <v>26</v>
      </c>
      <c r="I19" s="40"/>
      <c r="J19" s="71"/>
      <c r="K19"/>
    </row>
    <row r="20" spans="2:11 16384:16384" x14ac:dyDescent="0.25">
      <c r="B20" s="53" t="s">
        <v>27</v>
      </c>
      <c r="C20" s="54"/>
      <c r="D20" s="55"/>
      <c r="E20" s="62" t="s">
        <v>3</v>
      </c>
      <c r="F20" s="63"/>
      <c r="G20" s="63"/>
      <c r="H20" s="63"/>
      <c r="I20" s="64"/>
      <c r="J20" s="65" t="s">
        <v>4</v>
      </c>
    </row>
    <row r="21" spans="2:11 16384:16384" ht="26.25" x14ac:dyDescent="0.25">
      <c r="B21" s="56"/>
      <c r="C21" s="57"/>
      <c r="D21" s="58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66"/>
    </row>
    <row r="22" spans="2:11 16384:16384" x14ac:dyDescent="0.25">
      <c r="B22" s="59"/>
      <c r="C22" s="60"/>
      <c r="D22" s="61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 16384:16384" x14ac:dyDescent="0.25">
      <c r="B23" s="9" t="s">
        <v>28</v>
      </c>
      <c r="C23" s="10"/>
      <c r="D23" s="11"/>
      <c r="E23" s="12">
        <f>SUM(E24:E32)</f>
        <v>2331686529.5900044</v>
      </c>
      <c r="F23" s="12">
        <f t="shared" ref="E23:G23" si="3">SUM(F24:F32)</f>
        <v>248707196.81999999</v>
      </c>
      <c r="G23" s="12">
        <f t="shared" si="3"/>
        <v>2580393726.4100046</v>
      </c>
      <c r="H23" s="12">
        <f>SUM(H24:H32)</f>
        <v>1987616401.2199998</v>
      </c>
      <c r="I23" s="12">
        <f>SUM(I24:I32)</f>
        <v>1987616401.2199998</v>
      </c>
      <c r="J23" s="12">
        <f>SUM(J24:J32)</f>
        <v>-344070128.37000471</v>
      </c>
    </row>
    <row r="24" spans="2:11 16384:16384" x14ac:dyDescent="0.25">
      <c r="B24" s="13"/>
      <c r="C24" s="67" t="s">
        <v>16</v>
      </c>
      <c r="D24" s="68"/>
      <c r="E24" s="7">
        <f>E9</f>
        <v>483346650.70999956</v>
      </c>
      <c r="F24" s="7">
        <f>F9</f>
        <v>0</v>
      </c>
      <c r="G24" s="7">
        <f t="shared" ref="G24:G31" si="4">+E24+F24</f>
        <v>483346650.70999956</v>
      </c>
      <c r="H24" s="7">
        <f t="shared" ref="H24:I24" si="5">H9</f>
        <v>421244587.96000016</v>
      </c>
      <c r="I24" s="7">
        <f t="shared" si="5"/>
        <v>421244587.96000016</v>
      </c>
      <c r="J24" s="7">
        <f t="shared" ref="J24:J31" si="6">+I24-E24</f>
        <v>-62102062.749999404</v>
      </c>
    </row>
    <row r="25" spans="2:11 16384:16384" x14ac:dyDescent="0.25">
      <c r="B25" s="14"/>
      <c r="C25" s="43" t="s">
        <v>17</v>
      </c>
      <c r="D25" s="44"/>
      <c r="E25" s="7">
        <v>0</v>
      </c>
      <c r="F25" s="7">
        <v>0</v>
      </c>
      <c r="G25" s="7">
        <f t="shared" si="4"/>
        <v>0</v>
      </c>
      <c r="H25" s="7">
        <v>0</v>
      </c>
      <c r="I25" s="7">
        <v>0</v>
      </c>
      <c r="J25" s="7">
        <f t="shared" si="6"/>
        <v>0</v>
      </c>
    </row>
    <row r="26" spans="2:11 16384:16384" x14ac:dyDescent="0.25">
      <c r="B26" s="14"/>
      <c r="C26" s="43" t="s">
        <v>18</v>
      </c>
      <c r="D26" s="44"/>
      <c r="E26" s="7">
        <v>0</v>
      </c>
      <c r="F26" s="7">
        <v>0</v>
      </c>
      <c r="G26" s="7">
        <f t="shared" si="4"/>
        <v>0</v>
      </c>
      <c r="H26" s="7">
        <v>0</v>
      </c>
      <c r="I26" s="7">
        <v>0</v>
      </c>
      <c r="J26" s="7">
        <f t="shared" si="6"/>
        <v>0</v>
      </c>
    </row>
    <row r="27" spans="2:11 16384:16384" x14ac:dyDescent="0.25">
      <c r="B27" s="14"/>
      <c r="C27" s="43" t="s">
        <v>19</v>
      </c>
      <c r="D27" s="44"/>
      <c r="E27" s="7">
        <f>E12</f>
        <v>187981461.74000061</v>
      </c>
      <c r="F27" s="7">
        <f>F12</f>
        <v>0</v>
      </c>
      <c r="G27" s="7">
        <f t="shared" si="4"/>
        <v>187981461.74000061</v>
      </c>
      <c r="H27" s="7">
        <f t="shared" ref="H27:I27" si="7">H12</f>
        <v>138719110.41999999</v>
      </c>
      <c r="I27" s="7">
        <f t="shared" si="7"/>
        <v>138719110.41999999</v>
      </c>
      <c r="J27" s="7">
        <f t="shared" si="6"/>
        <v>-49262351.320000619</v>
      </c>
    </row>
    <row r="28" spans="2:11 16384:16384" x14ac:dyDescent="0.25">
      <c r="B28" s="14"/>
      <c r="C28" s="43" t="s">
        <v>29</v>
      </c>
      <c r="D28" s="44"/>
      <c r="E28" s="7">
        <f t="shared" ref="E28:F29" si="8">E13</f>
        <v>12629360.259999996</v>
      </c>
      <c r="F28" s="7">
        <f t="shared" si="8"/>
        <v>4347438.9900000021</v>
      </c>
      <c r="G28" s="7">
        <f t="shared" si="4"/>
        <v>16976799.25</v>
      </c>
      <c r="H28" s="7">
        <f t="shared" ref="H28:I28" si="9">H13</f>
        <v>28253349.790000018</v>
      </c>
      <c r="I28" s="7">
        <f t="shared" si="9"/>
        <v>28253349.790000018</v>
      </c>
      <c r="J28" s="7">
        <f t="shared" si="6"/>
        <v>15623989.530000022</v>
      </c>
    </row>
    <row r="29" spans="2:11 16384:16384" x14ac:dyDescent="0.25">
      <c r="B29" s="14"/>
      <c r="C29" s="43" t="s">
        <v>30</v>
      </c>
      <c r="D29" s="44"/>
      <c r="E29" s="7">
        <f t="shared" si="8"/>
        <v>112650657.23999999</v>
      </c>
      <c r="F29" s="7">
        <f t="shared" si="8"/>
        <v>27398367.289999973</v>
      </c>
      <c r="G29" s="7">
        <f t="shared" si="4"/>
        <v>140049024.52999997</v>
      </c>
      <c r="H29" s="7">
        <f t="shared" ref="H29:I29" si="10">H14</f>
        <v>6529704.1300000008</v>
      </c>
      <c r="I29" s="7">
        <f t="shared" si="10"/>
        <v>6529704.1300000008</v>
      </c>
      <c r="J29" s="7">
        <f t="shared" si="6"/>
        <v>-106120953.11</v>
      </c>
    </row>
    <row r="30" spans="2:11 16384:16384" ht="26.25" customHeight="1" x14ac:dyDescent="0.25">
      <c r="B30" s="14"/>
      <c r="C30" s="45" t="s">
        <v>23</v>
      </c>
      <c r="D30" s="46"/>
      <c r="E30" s="7">
        <f>E16</f>
        <v>1509174327.2000043</v>
      </c>
      <c r="F30" s="7">
        <f>F16</f>
        <v>242865462.98000002</v>
      </c>
      <c r="G30" s="7">
        <f t="shared" si="4"/>
        <v>1752039790.1800044</v>
      </c>
      <c r="H30" s="7">
        <f t="shared" ref="H30:I30" si="11">H16</f>
        <v>1392869648.9199996</v>
      </c>
      <c r="I30" s="7">
        <f t="shared" si="11"/>
        <v>1392869648.9199996</v>
      </c>
      <c r="J30" s="7">
        <f t="shared" si="6"/>
        <v>-116304678.28000474</v>
      </c>
    </row>
    <row r="31" spans="2:11 16384:16384" ht="26.25" customHeight="1" x14ac:dyDescent="0.25">
      <c r="B31" s="14"/>
      <c r="C31" s="45" t="s">
        <v>24</v>
      </c>
      <c r="D31" s="46"/>
      <c r="E31" s="7">
        <f>E17</f>
        <v>25904072.440000005</v>
      </c>
      <c r="F31" s="7">
        <f>F17</f>
        <v>-25904072.440000005</v>
      </c>
      <c r="G31" s="7">
        <f t="shared" si="4"/>
        <v>0</v>
      </c>
      <c r="H31" s="7">
        <f t="shared" ref="H31:I31" si="12">H17</f>
        <v>0</v>
      </c>
      <c r="I31" s="7">
        <f t="shared" si="12"/>
        <v>0</v>
      </c>
      <c r="J31" s="7">
        <f t="shared" si="6"/>
        <v>-25904072.440000005</v>
      </c>
    </row>
    <row r="32" spans="2:11 16384:16384" x14ac:dyDescent="0.25">
      <c r="B32" s="14"/>
      <c r="C32" s="15"/>
      <c r="D32" s="16"/>
      <c r="E32" s="17"/>
      <c r="F32" s="17"/>
      <c r="G32" s="17"/>
      <c r="H32" s="17"/>
      <c r="I32" s="17"/>
      <c r="J32" s="17"/>
    </row>
    <row r="33" spans="2:11" ht="40.5" customHeight="1" x14ac:dyDescent="0.25">
      <c r="B33" s="50" t="s">
        <v>31</v>
      </c>
      <c r="C33" s="51"/>
      <c r="D33" s="52"/>
      <c r="E33" s="18">
        <f>SUM(E34:E37)</f>
        <v>1494294.8500000006</v>
      </c>
      <c r="F33" s="18">
        <f t="shared" ref="F33:J33" si="13">SUM(F34:F37)</f>
        <v>-1494294.8500000006</v>
      </c>
      <c r="G33" s="18">
        <f t="shared" si="13"/>
        <v>0</v>
      </c>
      <c r="H33" s="18">
        <f t="shared" si="13"/>
        <v>0</v>
      </c>
      <c r="I33" s="18">
        <f t="shared" si="13"/>
        <v>0</v>
      </c>
      <c r="J33" s="18">
        <f t="shared" si="13"/>
        <v>-1494294.8500000006</v>
      </c>
    </row>
    <row r="34" spans="2:11" x14ac:dyDescent="0.25">
      <c r="B34" s="19"/>
      <c r="C34" s="43" t="s">
        <v>17</v>
      </c>
      <c r="D34" s="44"/>
      <c r="E34" s="7">
        <v>0</v>
      </c>
      <c r="F34" s="7">
        <v>0</v>
      </c>
      <c r="G34" s="7">
        <f t="shared" ref="G34:G36" si="14">+E34+F34</f>
        <v>0</v>
      </c>
      <c r="H34" s="7">
        <v>0</v>
      </c>
      <c r="I34" s="7">
        <v>0</v>
      </c>
      <c r="J34" s="7">
        <f t="shared" ref="J34:J37" si="15">+I34-E34</f>
        <v>0</v>
      </c>
    </row>
    <row r="35" spans="2:11" x14ac:dyDescent="0.25">
      <c r="B35" s="19"/>
      <c r="C35" s="43" t="s">
        <v>29</v>
      </c>
      <c r="D35" s="44"/>
      <c r="E35" s="7">
        <v>0</v>
      </c>
      <c r="F35" s="7">
        <v>0</v>
      </c>
      <c r="G35" s="7">
        <f t="shared" si="14"/>
        <v>0</v>
      </c>
      <c r="H35" s="7">
        <v>0</v>
      </c>
      <c r="I35" s="7">
        <v>0</v>
      </c>
      <c r="J35" s="7">
        <f t="shared" si="15"/>
        <v>0</v>
      </c>
    </row>
    <row r="36" spans="2:11" ht="26.25" customHeight="1" x14ac:dyDescent="0.25">
      <c r="B36" s="14"/>
      <c r="C36" s="45" t="s">
        <v>32</v>
      </c>
      <c r="D36" s="46"/>
      <c r="E36" s="7">
        <f>E15</f>
        <v>1494294.8500000006</v>
      </c>
      <c r="F36" s="7">
        <f t="shared" ref="F36" si="16">F15</f>
        <v>-1494294.8500000006</v>
      </c>
      <c r="G36" s="7">
        <f t="shared" si="14"/>
        <v>0</v>
      </c>
      <c r="H36" s="7">
        <f t="shared" ref="H36:I36" si="17">H15</f>
        <v>0</v>
      </c>
      <c r="I36" s="7">
        <f t="shared" si="17"/>
        <v>0</v>
      </c>
      <c r="J36" s="7">
        <f t="shared" si="15"/>
        <v>-1494294.8500000006</v>
      </c>
    </row>
    <row r="37" spans="2:11" ht="24.75" customHeight="1" x14ac:dyDescent="0.25">
      <c r="B37" s="14"/>
      <c r="C37" s="45" t="s">
        <v>24</v>
      </c>
      <c r="D37" s="46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f t="shared" si="15"/>
        <v>0</v>
      </c>
    </row>
    <row r="38" spans="2:11" x14ac:dyDescent="0.25">
      <c r="B38" s="20"/>
      <c r="C38" s="21"/>
      <c r="D38" s="22"/>
      <c r="E38" s="23"/>
      <c r="F38" s="23"/>
      <c r="G38" s="23"/>
      <c r="H38" s="23"/>
      <c r="I38" s="23"/>
      <c r="J38" s="23"/>
    </row>
    <row r="39" spans="2:11" x14ac:dyDescent="0.25">
      <c r="B39" s="19" t="s">
        <v>33</v>
      </c>
      <c r="C39" s="24"/>
      <c r="D39" s="16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2:11" x14ac:dyDescent="0.25">
      <c r="B40" s="14"/>
      <c r="C40" s="43" t="s">
        <v>34</v>
      </c>
      <c r="D40" s="44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f>+I40-E40</f>
        <v>0</v>
      </c>
    </row>
    <row r="41" spans="2:11" x14ac:dyDescent="0.25">
      <c r="B41" s="25"/>
      <c r="C41" s="26"/>
      <c r="D41" s="27"/>
      <c r="E41" s="28"/>
      <c r="F41" s="28"/>
      <c r="G41" s="28"/>
      <c r="H41" s="28"/>
      <c r="I41" s="28"/>
      <c r="J41" s="28"/>
    </row>
    <row r="42" spans="2:11" x14ac:dyDescent="0.25">
      <c r="B42" s="47" t="s">
        <v>25</v>
      </c>
      <c r="C42" s="48"/>
      <c r="D42" s="49"/>
      <c r="E42" s="29">
        <f>SUM(E33+E23)</f>
        <v>2333180824.4400043</v>
      </c>
      <c r="F42" s="29">
        <f t="shared" ref="F42:I42" si="18">SUM(F33+F23)</f>
        <v>247212901.97</v>
      </c>
      <c r="G42" s="29">
        <f t="shared" si="18"/>
        <v>2580393726.4100046</v>
      </c>
      <c r="H42" s="29">
        <f t="shared" si="18"/>
        <v>1987616401.2199998</v>
      </c>
      <c r="I42" s="29">
        <f t="shared" si="18"/>
        <v>1987616401.2199998</v>
      </c>
      <c r="J42" s="37">
        <f>+J23+J33</f>
        <v>-345564423.22000474</v>
      </c>
    </row>
    <row r="43" spans="2:11" s="1" customFormat="1" x14ac:dyDescent="0.25">
      <c r="B43" s="30"/>
      <c r="H43" s="39" t="s">
        <v>26</v>
      </c>
      <c r="I43" s="40"/>
      <c r="J43" s="38">
        <v>0</v>
      </c>
      <c r="K43"/>
    </row>
    <row r="44" spans="2:11" s="1" customFormat="1" ht="15" customHeight="1" x14ac:dyDescent="0.25">
      <c r="B44" s="30"/>
      <c r="H44" s="31"/>
      <c r="I44" s="32"/>
      <c r="J44" s="33"/>
      <c r="K44"/>
    </row>
    <row r="45" spans="2:11" s="1" customFormat="1" x14ac:dyDescent="0.25">
      <c r="B45" s="34" t="s">
        <v>35</v>
      </c>
      <c r="C45" s="35"/>
      <c r="D45" s="35"/>
      <c r="K45"/>
    </row>
    <row r="46" spans="2:11" s="1" customFormat="1" x14ac:dyDescent="0.25">
      <c r="B46" s="36" t="s">
        <v>36</v>
      </c>
      <c r="K46"/>
    </row>
    <row r="47" spans="2:11" s="1" customFormat="1" ht="15" customHeight="1" x14ac:dyDescent="0.25">
      <c r="B47" s="41" t="s">
        <v>37</v>
      </c>
      <c r="C47" s="41"/>
      <c r="D47" s="41"/>
      <c r="E47" s="41"/>
      <c r="F47" s="41"/>
      <c r="I47" s="42"/>
      <c r="J47" s="42"/>
      <c r="K47"/>
    </row>
    <row r="48" spans="2:11" s="1" customFormat="1" ht="23.25" customHeight="1" x14ac:dyDescent="0.25">
      <c r="B48" s="41"/>
      <c r="C48" s="41"/>
      <c r="D48" s="41"/>
      <c r="E48" s="41"/>
      <c r="F48" s="41"/>
      <c r="I48" s="42"/>
      <c r="J48" s="42"/>
      <c r="K48"/>
    </row>
    <row r="49" spans="8:11" s="1" customFormat="1" ht="16.5" customHeight="1" x14ac:dyDescent="0.25">
      <c r="H49" s="31"/>
      <c r="I49" s="31"/>
      <c r="J49" s="31"/>
      <c r="K49"/>
    </row>
  </sheetData>
  <mergeCells count="40"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J18:J19"/>
    <mergeCell ref="H19:I19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J42:J43"/>
    <mergeCell ref="H43:I43"/>
    <mergeCell ref="B47:F48"/>
    <mergeCell ref="I47:J48"/>
    <mergeCell ref="C34:D34"/>
    <mergeCell ref="C35:D35"/>
    <mergeCell ref="C36:D36"/>
    <mergeCell ref="C37:D37"/>
    <mergeCell ref="C40:D40"/>
    <mergeCell ref="B42:D42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:E29">
    <cfRule type="cellIs" dxfId="32" priority="33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F37 E24 H26:I31 E9 H24:I24 H35:I37 H9:I9 E11:E17 H11:I17 E35:E37 F35 E26:E31" xr:uid="{31DFC28C-E5FA-48CC-B542-F75E75990021}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2022-04-08T18:45:32Z</dcterms:created>
  <dcterms:modified xsi:type="dcterms:W3CDTF">2022-10-19T18:12:08Z</dcterms:modified>
</cp:coreProperties>
</file>