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04.Abril\"/>
    </mc:Choice>
  </mc:AlternateContent>
  <xr:revisionPtr revIDLastSave="0" documentId="13_ncr:1_{C594D56D-3FB0-4115-B0F6-D3A4051208C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EPE FF" sheetId="3" r:id="rId1"/>
  </sheets>
  <definedNames>
    <definedName name="_xlnm.Print_Area" localSheetId="0">'EAEPE FF'!$A$1:$J$45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13" i="3"/>
  <c r="F14" i="3"/>
  <c r="F15" i="3"/>
  <c r="F16" i="3"/>
  <c r="F42" i="3" l="1"/>
  <c r="I42" i="3" s="1"/>
  <c r="F41" i="3"/>
  <c r="I41" i="3" s="1"/>
  <c r="F40" i="3"/>
  <c r="I40" i="3" s="1"/>
  <c r="F39" i="3"/>
  <c r="I39" i="3" s="1"/>
  <c r="H38" i="3"/>
  <c r="G38" i="3"/>
  <c r="E38" i="3"/>
  <c r="D38" i="3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H28" i="3"/>
  <c r="G28" i="3"/>
  <c r="E28" i="3"/>
  <c r="D28" i="3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H20" i="3"/>
  <c r="G20" i="3"/>
  <c r="E20" i="3"/>
  <c r="D20" i="3"/>
  <c r="F19" i="3"/>
  <c r="I19" i="3" s="1"/>
  <c r="F18" i="3"/>
  <c r="I18" i="3" s="1"/>
  <c r="F17" i="3"/>
  <c r="I17" i="3" s="1"/>
  <c r="I16" i="3"/>
  <c r="I15" i="3"/>
  <c r="I14" i="3"/>
  <c r="I13" i="3"/>
  <c r="I12" i="3"/>
  <c r="H11" i="3"/>
  <c r="G11" i="3"/>
  <c r="E11" i="3"/>
  <c r="D11" i="3"/>
  <c r="F38" i="3" l="1"/>
  <c r="I38" i="3" s="1"/>
  <c r="D43" i="3"/>
  <c r="H43" i="3"/>
  <c r="F20" i="3"/>
  <c r="I20" i="3" s="1"/>
  <c r="G43" i="3"/>
  <c r="E43" i="3"/>
  <c r="F28" i="3"/>
  <c r="I28" i="3" s="1"/>
  <c r="F11" i="3"/>
  <c r="I11" i="3" s="1"/>
  <c r="F43" i="3" l="1"/>
  <c r="I43" i="3" s="1"/>
</calcChain>
</file>

<file path=xl/sharedStrings.xml><?xml version="1.0" encoding="utf-8"?>
<sst xmlns="http://schemas.openxmlformats.org/spreadsheetml/2006/main" count="48" uniqueCount="48">
  <si>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</si>
  <si>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</si>
  <si>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</si>
  <si>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</si>
  <si>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</si>
  <si>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</si>
  <si>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</si>
  <si>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</si>
  <si>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</si>
  <si>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</si>
  <si>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</si>
  <si>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</si>
  <si>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</si>
  <si>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</si>
  <si>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</si>
  <si>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</si>
  <si>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</si>
  <si>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</si>
  <si>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</si>
  <si>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</si>
  <si>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</si>
  <si>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</si>
  <si>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</si>
  <si>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</si>
  <si>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</si>
  <si>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</si>
  <si>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</si>
  <si>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</si>
  <si>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</si>
  <si>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</si>
  <si>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</si>
  <si>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</si>
  <si>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</si>
  <si>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</si>
  <si>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</si>
  <si>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</si>
  <si>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</si>
  <si>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</si>
  <si>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</si>
  <si>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</si>
  <si>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</si>
  <si>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</si>
  <si>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</si>
  <si>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</si>
  <si>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</si>
  <si>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 xml:space="preserve">     Transferencias, Participaciones y Aportaciones entre Diferentes Niveles y Órdenes de Gobierno</t>
  </si>
  <si>
    <t>MUNICIPIO DE SAN PEDRO TLAQUEPAQUE</t>
  </si>
  <si>
    <t>DEL 01 DE ENERO AL 31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</si>
</sst>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/>
    <xf numFmtId="164" fontId="6" fillId="3" borderId="7" xfId="1" applyNumberFormat="1" applyFont="1" applyFill="1" applyBorder="1" applyAlignment="1" applyProtection="1">
      <alignment horizontal="center" vertic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2" borderId="0" xfId="0" applyFill="1"/>
    <xf numFmtId="164" fontId="8" fillId="2" borderId="0" xfId="1" applyNumberFormat="1" applyFont="1" applyFill="1" applyBorder="1" applyAlignment="1" applyProtection="1">
      <alignment horizontal="center" vertical="center"/>
    </xf>
    <xf numFmtId="44" fontId="0" fillId="0" borderId="12" xfId="6" applyFont="1" applyFill="1" applyBorder="1" applyAlignment="1" applyProtection="1">
      <alignment horizontal="left" vertical="center" wrapText="1"/>
      <protection locked="0"/>
    </xf>
    <xf numFmtId="44" fontId="10" fillId="4" borderId="12" xfId="6" applyFont="1" applyFill="1" applyBorder="1" applyAlignment="1">
      <alignment horizontal="left" vertical="top" wrapText="1"/>
    </xf>
    <xf numFmtId="44" fontId="0" fillId="2" borderId="12" xfId="6" applyFont="1" applyFill="1" applyBorder="1" applyAlignment="1">
      <alignment horizontal="left" vertical="top" wrapText="1"/>
    </xf>
    <xf numFmtId="44" fontId="10" fillId="4" borderId="12" xfId="6" applyFont="1" applyFill="1" applyBorder="1" applyAlignment="1">
      <alignment horizontal="left" vertical="top"/>
    </xf>
    <xf numFmtId="44" fontId="10" fillId="4" borderId="12" xfId="6" applyFont="1" applyFill="1" applyBorder="1" applyAlignment="1" applyProtection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right" vertical="top"/>
    </xf>
    <xf numFmtId="44" fontId="10" fillId="3" borderId="11" xfId="6" applyFont="1" applyFill="1" applyBorder="1" applyAlignment="1">
      <alignment horizontal="right" vertical="top"/>
    </xf>
    <xf numFmtId="166" fontId="0" fillId="2" borderId="0" xfId="0" applyNumberFormat="1" applyFill="1"/>
    <xf numFmtId="166" fontId="0" fillId="0" borderId="0" xfId="0" applyNumberFormat="1"/>
    <xf numFmtId="0" fontId="10" fillId="5" borderId="13" xfId="0" applyFont="1" applyFill="1" applyBorder="1"/>
    <xf numFmtId="166" fontId="10" fillId="5" borderId="13" xfId="0" applyNumberFormat="1" applyFont="1" applyFill="1" applyBorder="1"/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left" vertical="top" wrapText="1"/>
    </xf>
    <xf numFmtId="42" fontId="7" fillId="2" borderId="0" xfId="0" applyNumberFormat="1" applyFont="1" applyFill="1" applyAlignment="1">
      <alignment horizontal="center" vertical="center"/>
    </xf>
    <xf numFmtId="0" fontId="0" fillId="2" borderId="12" xfId="0" applyFill="1" applyBorder="1" applyAlignment="1">
      <alignment horizontal="left" vertical="top"/>
    </xf>
    <xf numFmtId="164" fontId="9" fillId="2" borderId="0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396C-DE4E-40E8-B375-742C9DD83627}">
  <sheetPr>
    <pageSetUpPr fitToPage="1"/>
  </sheetPr>
  <dimension ref="A1:P54"/>
  <sheetViews>
    <sheetView showGridLines="0" tabSelected="1" zoomScale="80" zoomScaleNormal="80" workbookViewId="0">
      <selection activeCell="D55" sqref="D55"/>
    </sheetView>
  </sheetViews>
  <sheetFormatPr baseColWidth="10" defaultRowHeight="15"/>
  <cols>
    <col min="1" max="1" width="10" customWidth="1"/>
    <col min="2" max="2" width="18" customWidth="1"/>
    <col min="3" max="3" width="61" customWidth="1"/>
    <col min="4" max="4" width="25.7109375" customWidth="1"/>
    <col min="5" max="5" width="21.140625" customWidth="1"/>
    <col min="6" max="6" width="26" customWidth="1"/>
    <col min="7" max="7" width="25.140625" customWidth="1"/>
    <col min="8" max="8" width="23.85546875" customWidth="1"/>
    <col min="9" max="9" width="25.5703125" customWidth="1"/>
    <col min="10" max="10" width="2.7109375" customWidth="1"/>
    <col min="11" max="11" width="11.42578125" customWidth="1"/>
    <col min="12" max="12" width="68.140625" customWidth="1"/>
    <col min="13" max="15" width="27.28515625" style="18" customWidth="1"/>
  </cols>
  <sheetData>
    <row r="1" spans="1:16" s="7" customFormat="1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M1" s="17"/>
      <c r="N1" s="17"/>
      <c r="O1" s="17"/>
    </row>
    <row r="2" spans="1:16" s="7" customFormat="1" ht="7.5" customHeight="1">
      <c r="A2" s="6"/>
      <c r="B2" s="8"/>
      <c r="C2" s="8"/>
      <c r="D2" s="8"/>
      <c r="E2" s="8"/>
      <c r="F2" s="8"/>
      <c r="G2" s="8"/>
      <c r="H2" s="8"/>
      <c r="I2" s="8"/>
      <c r="J2" s="6"/>
      <c r="M2" s="17"/>
      <c r="N2" s="17"/>
      <c r="O2" s="17"/>
    </row>
    <row r="3" spans="1:16" s="7" customFormat="1" ht="15.75">
      <c r="A3" s="6"/>
      <c r="B3" s="35" t="s">
        <v>46</v>
      </c>
      <c r="C3" s="35"/>
      <c r="D3" s="35"/>
      <c r="E3" s="35"/>
      <c r="F3" s="35"/>
      <c r="G3" s="35"/>
      <c r="H3" s="35"/>
      <c r="I3" s="35"/>
      <c r="J3" s="35"/>
      <c r="M3" s="17"/>
      <c r="N3" s="17"/>
      <c r="O3" s="17"/>
    </row>
    <row r="4" spans="1:16" s="7" customFormat="1" ht="15.75">
      <c r="A4" s="6"/>
      <c r="B4" s="35" t="s">
        <v>42</v>
      </c>
      <c r="C4" s="35"/>
      <c r="D4" s="35"/>
      <c r="E4" s="35"/>
      <c r="F4" s="35"/>
      <c r="G4" s="35"/>
      <c r="H4" s="35"/>
      <c r="I4" s="35"/>
      <c r="J4" s="6"/>
      <c r="M4" s="17"/>
      <c r="N4" s="17"/>
      <c r="O4" s="17"/>
    </row>
    <row r="5" spans="1:16" s="7" customFormat="1" ht="15.75">
      <c r="A5" s="6"/>
      <c r="B5" s="35" t="s">
        <v>43</v>
      </c>
      <c r="C5" s="35"/>
      <c r="D5" s="35"/>
      <c r="E5" s="35"/>
      <c r="F5" s="35"/>
      <c r="G5" s="35"/>
      <c r="H5" s="35"/>
      <c r="I5" s="35"/>
      <c r="J5" s="6"/>
      <c r="M5" s="17"/>
      <c r="N5" s="17"/>
      <c r="O5" s="17"/>
    </row>
    <row r="6" spans="1:16" s="7" customFormat="1" ht="15.75">
      <c r="A6" s="6"/>
      <c r="B6" s="35" t="s">
        <v>47</v>
      </c>
      <c r="C6" s="35"/>
      <c r="D6" s="35"/>
      <c r="E6" s="35"/>
      <c r="F6" s="35"/>
      <c r="G6" s="35"/>
      <c r="H6" s="35"/>
      <c r="I6" s="35"/>
      <c r="J6" s="6"/>
      <c r="M6" s="17"/>
      <c r="N6" s="17"/>
      <c r="O6" s="17"/>
    </row>
    <row r="7" spans="1:16" s="7" customFormat="1" ht="12.75" customHeight="1">
      <c r="A7" s="6"/>
      <c r="B7" s="2"/>
      <c r="C7" s="2"/>
      <c r="D7" s="2"/>
      <c r="E7" s="2"/>
      <c r="F7" s="2"/>
      <c r="G7" s="2"/>
      <c r="H7" s="2"/>
      <c r="I7" s="2"/>
      <c r="J7" s="6"/>
      <c r="M7" s="17"/>
      <c r="N7" s="17"/>
      <c r="O7" s="17"/>
    </row>
    <row r="8" spans="1:16">
      <c r="A8" s="6"/>
      <c r="B8" s="21" t="s">
        <v>0</v>
      </c>
      <c r="C8" s="22"/>
      <c r="D8" s="27" t="s">
        <v>1</v>
      </c>
      <c r="E8" s="28"/>
      <c r="F8" s="28"/>
      <c r="G8" s="28"/>
      <c r="H8" s="29"/>
      <c r="I8" s="30" t="s">
        <v>2</v>
      </c>
      <c r="J8" s="6"/>
      <c r="K8" s="7"/>
      <c r="L8" s="7"/>
      <c r="M8" s="17"/>
      <c r="N8" s="17"/>
      <c r="O8" s="17"/>
      <c r="P8" s="7"/>
    </row>
    <row r="9" spans="1:16" ht="25.5">
      <c r="A9" s="6"/>
      <c r="B9" s="23"/>
      <c r="C9" s="24"/>
      <c r="D9" s="5" t="s">
        <v>3</v>
      </c>
      <c r="E9" s="3" t="s">
        <v>4</v>
      </c>
      <c r="F9" s="5" t="s">
        <v>5</v>
      </c>
      <c r="G9" s="5" t="s">
        <v>6</v>
      </c>
      <c r="H9" s="5" t="s">
        <v>7</v>
      </c>
      <c r="I9" s="31"/>
      <c r="J9" s="6"/>
      <c r="K9" s="7"/>
      <c r="L9" s="7"/>
      <c r="M9" s="17"/>
      <c r="N9" s="17"/>
      <c r="O9" s="17"/>
      <c r="P9" s="7"/>
    </row>
    <row r="10" spans="1:16">
      <c r="A10" s="6"/>
      <c r="B10" s="25"/>
      <c r="C10" s="26"/>
      <c r="D10" s="5">
        <v>1</v>
      </c>
      <c r="E10" s="5">
        <v>2</v>
      </c>
      <c r="F10" s="5" t="s">
        <v>8</v>
      </c>
      <c r="G10" s="5">
        <v>4</v>
      </c>
      <c r="H10" s="5">
        <v>5</v>
      </c>
      <c r="I10" s="4" t="s">
        <v>9</v>
      </c>
      <c r="J10" s="6"/>
      <c r="K10" s="7"/>
      <c r="L10" s="7"/>
      <c r="M10" s="17"/>
      <c r="N10" s="17"/>
      <c r="O10" s="17"/>
      <c r="P10" s="7"/>
    </row>
    <row r="11" spans="1:16">
      <c r="A11" s="6"/>
      <c r="B11" s="32" t="s">
        <v>10</v>
      </c>
      <c r="C11" s="32"/>
      <c r="D11" s="10">
        <f t="shared" ref="D11:H11" si="0">SUM(D12:D19)</f>
        <v>1464572931.1999965</v>
      </c>
      <c r="E11" s="10">
        <f t="shared" si="0"/>
        <v>0</v>
      </c>
      <c r="F11" s="10">
        <f>D11+E11</f>
        <v>1464572931.1999965</v>
      </c>
      <c r="G11" s="10">
        <f t="shared" si="0"/>
        <v>375106774.55999976</v>
      </c>
      <c r="H11" s="10">
        <f t="shared" si="0"/>
        <v>373176486.05999976</v>
      </c>
      <c r="I11" s="10">
        <f>IF(AND(F11&gt;=0,G11&gt;=0),(F11-G11),"-")</f>
        <v>1089466156.6399968</v>
      </c>
      <c r="J11" s="6"/>
      <c r="K11" s="7"/>
      <c r="L11" s="7"/>
      <c r="M11" s="17"/>
      <c r="N11" s="17"/>
      <c r="O11" s="17"/>
      <c r="P11" s="7"/>
    </row>
    <row r="12" spans="1:16">
      <c r="A12" s="6"/>
      <c r="B12" s="34" t="s">
        <v>11</v>
      </c>
      <c r="C12" s="34"/>
      <c r="D12" s="9">
        <v>47939950.100000121</v>
      </c>
      <c r="E12" s="9">
        <v>0</v>
      </c>
      <c r="F12" s="11">
        <f>D12+E12</f>
        <v>47939950.100000121</v>
      </c>
      <c r="G12" s="9">
        <v>11714168.169999998</v>
      </c>
      <c r="H12" s="9">
        <v>11714168.169999998</v>
      </c>
      <c r="I12" s="11">
        <f>IF(AND(F12&gt;=0,G12&gt;=0),(F12-G12),"-")</f>
        <v>36225781.930000126</v>
      </c>
      <c r="J12" s="6"/>
      <c r="K12" s="7"/>
      <c r="L12" s="7"/>
      <c r="M12" s="17"/>
      <c r="N12" s="17"/>
      <c r="O12" s="17"/>
      <c r="P12" s="7"/>
    </row>
    <row r="13" spans="1:16">
      <c r="A13" s="6"/>
      <c r="B13" s="34" t="s">
        <v>12</v>
      </c>
      <c r="C13" s="34"/>
      <c r="D13" s="9">
        <v>33572526.399999961</v>
      </c>
      <c r="E13" s="9">
        <v>0</v>
      </c>
      <c r="F13" s="11">
        <f t="shared" ref="F13:F19" si="1">D13+E13</f>
        <v>33572526.399999961</v>
      </c>
      <c r="G13" s="18">
        <v>6883284.0399999954</v>
      </c>
      <c r="H13" s="18">
        <v>6883284.0399999954</v>
      </c>
      <c r="I13" s="11">
        <f t="shared" ref="I13:I18" si="2">IF(AND(F13&gt;=0,G13&gt;=0),(F13-G13),"-")</f>
        <v>26689242.359999966</v>
      </c>
      <c r="J13" s="6"/>
      <c r="K13" s="7"/>
      <c r="L13" s="7"/>
      <c r="M13" s="17"/>
      <c r="N13" s="17"/>
      <c r="O13" s="17"/>
      <c r="P13" s="7"/>
    </row>
    <row r="14" spans="1:16">
      <c r="A14" s="6"/>
      <c r="B14" s="34" t="s">
        <v>13</v>
      </c>
      <c r="C14" s="34"/>
      <c r="D14" s="9">
        <v>305146566.63000101</v>
      </c>
      <c r="E14" s="9">
        <v>0</v>
      </c>
      <c r="F14" s="11">
        <f t="shared" si="1"/>
        <v>305146566.63000101</v>
      </c>
      <c r="G14" s="18">
        <v>53532765.399999976</v>
      </c>
      <c r="H14" s="18">
        <v>53517715.199999973</v>
      </c>
      <c r="I14" s="11">
        <f t="shared" si="2"/>
        <v>251613801.23000103</v>
      </c>
      <c r="J14" s="6"/>
      <c r="K14" s="7"/>
      <c r="L14" s="7"/>
      <c r="M14" s="17"/>
      <c r="N14" s="17"/>
      <c r="O14" s="17"/>
      <c r="P14" s="7"/>
    </row>
    <row r="15" spans="1:16">
      <c r="A15" s="6"/>
      <c r="B15" s="34" t="s">
        <v>14</v>
      </c>
      <c r="C15" s="34"/>
      <c r="D15" s="9">
        <v>0</v>
      </c>
      <c r="E15" s="9">
        <v>0</v>
      </c>
      <c r="F15" s="11">
        <f t="shared" si="1"/>
        <v>0</v>
      </c>
      <c r="G15" s="18">
        <v>1480565.05</v>
      </c>
      <c r="H15" s="18">
        <v>1480565.05</v>
      </c>
      <c r="I15" s="11">
        <f t="shared" si="2"/>
        <v>-1480565.05</v>
      </c>
      <c r="J15" s="6"/>
      <c r="K15" s="7"/>
      <c r="L15" s="7"/>
      <c r="M15" s="17"/>
      <c r="N15" s="17"/>
      <c r="O15" s="17"/>
      <c r="P15" s="7"/>
    </row>
    <row r="16" spans="1:16">
      <c r="A16" s="6"/>
      <c r="B16" s="34" t="s">
        <v>15</v>
      </c>
      <c r="C16" s="34"/>
      <c r="D16" s="18">
        <v>192170278.45000041</v>
      </c>
      <c r="E16" s="9">
        <v>0</v>
      </c>
      <c r="F16" s="11">
        <f t="shared" si="1"/>
        <v>192170278.45000041</v>
      </c>
      <c r="G16" s="18">
        <v>84133854.410000026</v>
      </c>
      <c r="H16" s="18">
        <v>84133854.410000026</v>
      </c>
      <c r="I16" s="11">
        <f t="shared" si="2"/>
        <v>108036424.04000038</v>
      </c>
      <c r="J16" s="6"/>
      <c r="K16" s="7"/>
      <c r="L16" s="7"/>
      <c r="M16" s="17"/>
      <c r="N16" s="17"/>
      <c r="O16" s="17"/>
      <c r="P16" s="7"/>
    </row>
    <row r="17" spans="1:16">
      <c r="A17" s="6"/>
      <c r="B17" s="34" t="s">
        <v>16</v>
      </c>
      <c r="C17" s="34"/>
      <c r="D17" s="9">
        <v>0</v>
      </c>
      <c r="E17" s="9">
        <v>0</v>
      </c>
      <c r="F17" s="11">
        <f t="shared" si="1"/>
        <v>0</v>
      </c>
      <c r="G17" s="9">
        <v>0</v>
      </c>
      <c r="H17" s="9">
        <v>0</v>
      </c>
      <c r="I17" s="11">
        <f t="shared" si="2"/>
        <v>0</v>
      </c>
      <c r="J17" s="6"/>
      <c r="K17" s="7"/>
      <c r="L17" s="7"/>
      <c r="M17" s="17"/>
      <c r="N17" s="17"/>
      <c r="O17" s="17"/>
      <c r="P17" s="7"/>
    </row>
    <row r="18" spans="1:16">
      <c r="A18" s="6"/>
      <c r="B18" s="34" t="s">
        <v>17</v>
      </c>
      <c r="C18" s="34"/>
      <c r="D18" s="18">
        <v>530432778.12999886</v>
      </c>
      <c r="E18" s="9">
        <v>0</v>
      </c>
      <c r="F18" s="11">
        <f t="shared" si="1"/>
        <v>530432778.12999886</v>
      </c>
      <c r="G18" s="9">
        <v>150914085.47999987</v>
      </c>
      <c r="H18" s="9">
        <v>148998847.17999986</v>
      </c>
      <c r="I18" s="11">
        <f t="shared" si="2"/>
        <v>379518692.64999902</v>
      </c>
      <c r="J18" s="6"/>
      <c r="K18" s="7"/>
      <c r="L18" s="7"/>
      <c r="M18" s="17"/>
      <c r="N18" s="17"/>
      <c r="O18" s="17"/>
      <c r="P18" s="7"/>
    </row>
    <row r="19" spans="1:16">
      <c r="A19" s="6"/>
      <c r="B19" s="34" t="s">
        <v>18</v>
      </c>
      <c r="C19" s="34"/>
      <c r="D19" s="18">
        <v>355310831.48999625</v>
      </c>
      <c r="E19" s="9">
        <v>0</v>
      </c>
      <c r="F19" s="11">
        <f t="shared" si="1"/>
        <v>355310831.48999625</v>
      </c>
      <c r="G19" s="9">
        <v>66448052.009999946</v>
      </c>
      <c r="H19" s="9">
        <v>66448052.009999946</v>
      </c>
      <c r="I19" s="11">
        <f>IF(AND(F19&gt;=0,G19&gt;=0),(F19-G19),"-")</f>
        <v>288862779.47999632</v>
      </c>
      <c r="J19" s="6"/>
      <c r="K19" s="7"/>
      <c r="L19" s="7"/>
      <c r="M19" s="17"/>
      <c r="N19" s="17"/>
      <c r="O19" s="17"/>
      <c r="P19" s="7"/>
    </row>
    <row r="20" spans="1:16">
      <c r="A20" s="6"/>
      <c r="B20" s="32" t="s">
        <v>19</v>
      </c>
      <c r="C20" s="32"/>
      <c r="D20" s="10">
        <f t="shared" ref="D20:H20" si="3">SUM(D21:D27)</f>
        <v>811425888.60999835</v>
      </c>
      <c r="E20" s="10">
        <f t="shared" si="3"/>
        <v>0</v>
      </c>
      <c r="F20" s="10">
        <f>D20+E20</f>
        <v>811425888.60999835</v>
      </c>
      <c r="G20" s="10">
        <f t="shared" si="3"/>
        <v>237540026.16000041</v>
      </c>
      <c r="H20" s="10">
        <f t="shared" si="3"/>
        <v>237066840.10000044</v>
      </c>
      <c r="I20" s="10">
        <f>IF(AND(F20&gt;=0,G20&gt;=0),(F20-G20),"-")</f>
        <v>573885862.4499979</v>
      </c>
      <c r="J20" s="6"/>
      <c r="K20" s="7"/>
      <c r="L20" s="7"/>
      <c r="M20" s="17"/>
      <c r="N20" s="17"/>
      <c r="O20" s="17"/>
      <c r="P20" s="7"/>
    </row>
    <row r="21" spans="1:16">
      <c r="A21" s="6"/>
      <c r="B21" s="34" t="s">
        <v>20</v>
      </c>
      <c r="C21" s="34"/>
      <c r="D21" s="9">
        <v>199771694.64000028</v>
      </c>
      <c r="E21" s="9">
        <v>0</v>
      </c>
      <c r="F21" s="11">
        <f t="shared" ref="F21:F27" si="4">D21+E21</f>
        <v>199771694.64000028</v>
      </c>
      <c r="G21" s="9">
        <v>67243182.590000048</v>
      </c>
      <c r="H21" s="9">
        <v>66989312.58000005</v>
      </c>
      <c r="I21" s="11">
        <f>IF(AND(F21&gt;=0,G21&gt;=0),(F21-G21),"-")</f>
        <v>132528512.05000024</v>
      </c>
      <c r="J21" s="6"/>
      <c r="K21" s="7"/>
      <c r="L21" s="7"/>
      <c r="M21" s="17"/>
      <c r="N21" s="17"/>
      <c r="O21" s="17"/>
      <c r="P21" s="7"/>
    </row>
    <row r="22" spans="1:16">
      <c r="A22" s="6"/>
      <c r="B22" s="34" t="s">
        <v>21</v>
      </c>
      <c r="C22" s="34"/>
      <c r="D22" s="9">
        <v>332248720.0199976</v>
      </c>
      <c r="E22" s="9">
        <v>0</v>
      </c>
      <c r="F22" s="11">
        <f t="shared" si="4"/>
        <v>332248720.0199976</v>
      </c>
      <c r="G22" s="9">
        <v>125168332.74000041</v>
      </c>
      <c r="H22" s="9">
        <v>125108302.74000041</v>
      </c>
      <c r="I22" s="11">
        <f t="shared" ref="I22:I27" si="5">IF(AND(F22&gt;=0,G22&gt;=0),(F22-G22),"-")</f>
        <v>207080387.27999717</v>
      </c>
      <c r="J22" s="6"/>
      <c r="K22" s="7"/>
      <c r="L22" s="7"/>
      <c r="M22" s="17"/>
      <c r="N22" s="17"/>
      <c r="O22" s="17"/>
      <c r="P22" s="7"/>
    </row>
    <row r="23" spans="1:16">
      <c r="A23" s="6"/>
      <c r="B23" s="34" t="s">
        <v>22</v>
      </c>
      <c r="C23" s="34"/>
      <c r="D23" s="9">
        <v>100183725.25000031</v>
      </c>
      <c r="E23" s="9">
        <v>0</v>
      </c>
      <c r="F23" s="11">
        <f t="shared" si="4"/>
        <v>100183725.25000031</v>
      </c>
      <c r="G23" s="9">
        <v>21994552.269999992</v>
      </c>
      <c r="H23" s="9">
        <v>21835266.219999991</v>
      </c>
      <c r="I23" s="11">
        <f t="shared" si="5"/>
        <v>78189172.980000317</v>
      </c>
      <c r="J23" s="6"/>
      <c r="K23" s="7"/>
      <c r="L23" s="7"/>
      <c r="M23" s="17"/>
      <c r="N23" s="17"/>
      <c r="O23" s="17"/>
      <c r="P23" s="7"/>
    </row>
    <row r="24" spans="1:16">
      <c r="A24" s="6"/>
      <c r="B24" s="34" t="s">
        <v>23</v>
      </c>
      <c r="C24" s="34"/>
      <c r="D24" s="9">
        <v>31291260.179999955</v>
      </c>
      <c r="E24" s="9">
        <v>0</v>
      </c>
      <c r="F24" s="11">
        <f t="shared" si="4"/>
        <v>31291260.179999955</v>
      </c>
      <c r="G24" s="9">
        <v>7402186.1899999976</v>
      </c>
      <c r="H24" s="9">
        <v>7402186.1899999976</v>
      </c>
      <c r="I24" s="11">
        <f t="shared" si="5"/>
        <v>23889073.989999957</v>
      </c>
      <c r="J24" s="6"/>
      <c r="K24" s="7"/>
      <c r="L24" s="7"/>
      <c r="M24" s="17"/>
      <c r="N24" s="17"/>
      <c r="O24" s="17"/>
      <c r="P24" s="7"/>
    </row>
    <row r="25" spans="1:16">
      <c r="A25" s="6"/>
      <c r="B25" s="34" t="s">
        <v>24</v>
      </c>
      <c r="C25" s="34"/>
      <c r="D25" s="9">
        <v>46827783.32000009</v>
      </c>
      <c r="E25" s="9">
        <v>0</v>
      </c>
      <c r="F25" s="11">
        <f t="shared" si="4"/>
        <v>46827783.32000009</v>
      </c>
      <c r="G25" s="9">
        <v>3008822.2899999996</v>
      </c>
      <c r="H25" s="9">
        <v>3008822.2899999996</v>
      </c>
      <c r="I25" s="11">
        <f t="shared" si="5"/>
        <v>43818961.030000091</v>
      </c>
      <c r="J25" s="6"/>
      <c r="K25" s="7"/>
      <c r="L25" s="7"/>
      <c r="M25" s="17"/>
      <c r="N25" s="17"/>
      <c r="O25" s="17"/>
      <c r="P25" s="7"/>
    </row>
    <row r="26" spans="1:16">
      <c r="A26" s="6"/>
      <c r="B26" s="34" t="s">
        <v>25</v>
      </c>
      <c r="C26" s="34"/>
      <c r="D26" s="9">
        <v>64663684.189999983</v>
      </c>
      <c r="E26" s="9">
        <v>0</v>
      </c>
      <c r="F26" s="11">
        <f t="shared" si="4"/>
        <v>64663684.189999983</v>
      </c>
      <c r="G26" s="9">
        <v>4929144.6399999969</v>
      </c>
      <c r="H26" s="9">
        <v>4929144.6399999969</v>
      </c>
      <c r="I26" s="11">
        <f t="shared" si="5"/>
        <v>59734539.549999982</v>
      </c>
      <c r="J26" s="6"/>
      <c r="K26" s="7"/>
      <c r="L26" s="7"/>
      <c r="M26" s="17"/>
      <c r="N26" s="17"/>
      <c r="O26" s="17"/>
      <c r="P26" s="7"/>
    </row>
    <row r="27" spans="1:16">
      <c r="A27" s="6"/>
      <c r="B27" s="34" t="s">
        <v>26</v>
      </c>
      <c r="C27" s="34"/>
      <c r="D27" s="9">
        <v>36439021.010000199</v>
      </c>
      <c r="E27" s="9">
        <v>0</v>
      </c>
      <c r="F27" s="11">
        <f t="shared" si="4"/>
        <v>36439021.010000199</v>
      </c>
      <c r="G27" s="9">
        <v>7793805.439999993</v>
      </c>
      <c r="H27" s="9">
        <v>7793805.439999993</v>
      </c>
      <c r="I27" s="11">
        <f t="shared" si="5"/>
        <v>28645215.570000205</v>
      </c>
      <c r="J27" s="6"/>
      <c r="K27" s="7"/>
      <c r="L27" s="7"/>
      <c r="M27" s="17"/>
      <c r="N27" s="17"/>
      <c r="O27" s="17"/>
      <c r="P27" s="7"/>
    </row>
    <row r="28" spans="1:16">
      <c r="A28" s="6"/>
      <c r="B28" s="32" t="s">
        <v>27</v>
      </c>
      <c r="C28" s="32"/>
      <c r="D28" s="12">
        <f t="shared" ref="D28:H28" si="6">SUM(D29:D37)</f>
        <v>57182004.630003989</v>
      </c>
      <c r="E28" s="12">
        <f t="shared" si="6"/>
        <v>0</v>
      </c>
      <c r="F28" s="12">
        <f>D28+E28</f>
        <v>57182004.630003989</v>
      </c>
      <c r="G28" s="12">
        <f t="shared" si="6"/>
        <v>13785338.459999995</v>
      </c>
      <c r="H28" s="12">
        <f t="shared" si="6"/>
        <v>13721642.859999996</v>
      </c>
      <c r="I28" s="12">
        <f>IF(AND(F28&gt;=0,G28&gt;=0),(F28-G28),"-")</f>
        <v>43396666.170003995</v>
      </c>
      <c r="J28" s="6"/>
      <c r="K28" s="7"/>
      <c r="L28" s="7"/>
      <c r="M28" s="17"/>
      <c r="N28" s="17"/>
      <c r="O28" s="17"/>
      <c r="P28" s="7"/>
    </row>
    <row r="29" spans="1:16">
      <c r="A29" s="6"/>
      <c r="B29" s="34" t="s">
        <v>28</v>
      </c>
      <c r="C29" s="34"/>
      <c r="D29" s="18">
        <v>17476975.040003967</v>
      </c>
      <c r="E29" s="9">
        <v>0</v>
      </c>
      <c r="F29" s="11">
        <f t="shared" ref="F29:F37" si="7">D29+E29</f>
        <v>17476975.040003967</v>
      </c>
      <c r="G29" s="9">
        <v>4885524.92</v>
      </c>
      <c r="H29" s="9">
        <v>4885524.92</v>
      </c>
      <c r="I29" s="11">
        <f t="shared" ref="I29:I37" si="8">IF(AND(F29&gt;=0,G29&gt;=0),(F29-G29),"-")</f>
        <v>12591450.120003967</v>
      </c>
      <c r="J29" s="6"/>
      <c r="K29" s="7"/>
      <c r="L29" s="7"/>
      <c r="M29" s="17"/>
      <c r="N29" s="17"/>
      <c r="O29" s="17"/>
      <c r="P29" s="7"/>
    </row>
    <row r="30" spans="1:16">
      <c r="A30" s="6"/>
      <c r="B30" s="34" t="s">
        <v>29</v>
      </c>
      <c r="C30" s="34"/>
      <c r="D30" s="18">
        <v>7723729.2299999967</v>
      </c>
      <c r="E30" s="9">
        <v>0</v>
      </c>
      <c r="F30" s="11">
        <f t="shared" si="7"/>
        <v>7723729.2299999967</v>
      </c>
      <c r="G30" s="9">
        <v>1905651.2400000005</v>
      </c>
      <c r="H30" s="9">
        <v>1841955.6400000004</v>
      </c>
      <c r="I30" s="11">
        <f t="shared" si="8"/>
        <v>5818077.9899999965</v>
      </c>
      <c r="J30" s="6"/>
      <c r="K30" s="7"/>
      <c r="L30" s="7"/>
      <c r="M30" s="17"/>
      <c r="N30" s="17"/>
      <c r="O30" s="17"/>
      <c r="P30" s="7"/>
    </row>
    <row r="31" spans="1:16">
      <c r="A31" s="6"/>
      <c r="B31" s="34" t="s">
        <v>30</v>
      </c>
      <c r="C31" s="34"/>
      <c r="D31" s="9">
        <v>0</v>
      </c>
      <c r="E31" s="9">
        <v>0</v>
      </c>
      <c r="F31" s="11">
        <f t="shared" si="7"/>
        <v>0</v>
      </c>
      <c r="G31" s="9">
        <v>0</v>
      </c>
      <c r="H31" s="9">
        <v>0</v>
      </c>
      <c r="I31" s="11">
        <f t="shared" si="8"/>
        <v>0</v>
      </c>
      <c r="J31" s="6"/>
      <c r="K31" s="7"/>
      <c r="L31" s="7"/>
      <c r="M31" s="17"/>
      <c r="N31" s="17"/>
      <c r="O31" s="17"/>
      <c r="P31" s="7"/>
    </row>
    <row r="32" spans="1:16">
      <c r="A32" s="6"/>
      <c r="B32" s="34" t="s">
        <v>31</v>
      </c>
      <c r="C32" s="34"/>
      <c r="D32" s="9">
        <v>0</v>
      </c>
      <c r="E32" s="9">
        <v>0</v>
      </c>
      <c r="F32" s="11">
        <f t="shared" si="7"/>
        <v>0</v>
      </c>
      <c r="G32" s="9">
        <v>0</v>
      </c>
      <c r="H32" s="9">
        <v>0</v>
      </c>
      <c r="I32" s="11">
        <f t="shared" si="8"/>
        <v>0</v>
      </c>
      <c r="J32" s="6"/>
      <c r="K32" s="7"/>
      <c r="L32" s="7"/>
      <c r="M32" s="17"/>
      <c r="N32" s="17"/>
      <c r="O32" s="17"/>
      <c r="P32" s="7"/>
    </row>
    <row r="33" spans="1:16">
      <c r="A33" s="6"/>
      <c r="B33" s="34" t="s">
        <v>32</v>
      </c>
      <c r="C33" s="34"/>
      <c r="D33" s="9">
        <v>0</v>
      </c>
      <c r="E33" s="9">
        <v>0</v>
      </c>
      <c r="F33" s="11">
        <f t="shared" si="7"/>
        <v>0</v>
      </c>
      <c r="G33" s="9">
        <v>0</v>
      </c>
      <c r="H33" s="9">
        <v>0</v>
      </c>
      <c r="I33" s="11">
        <f t="shared" si="8"/>
        <v>0</v>
      </c>
      <c r="J33" s="6"/>
      <c r="K33" s="7"/>
      <c r="L33" s="7"/>
      <c r="M33" s="17"/>
      <c r="N33" s="17"/>
      <c r="O33" s="17"/>
      <c r="P33" s="7"/>
    </row>
    <row r="34" spans="1:16">
      <c r="A34" s="6"/>
      <c r="B34" s="34" t="s">
        <v>33</v>
      </c>
      <c r="C34" s="34"/>
      <c r="D34" s="9">
        <v>0</v>
      </c>
      <c r="E34" s="9">
        <v>0</v>
      </c>
      <c r="F34" s="11">
        <f t="shared" si="7"/>
        <v>0</v>
      </c>
      <c r="G34" s="9">
        <v>0</v>
      </c>
      <c r="H34" s="9">
        <v>0</v>
      </c>
      <c r="I34" s="11">
        <f t="shared" si="8"/>
        <v>0</v>
      </c>
      <c r="J34" s="6"/>
      <c r="K34" s="7"/>
      <c r="L34" s="7"/>
      <c r="M34" s="17"/>
      <c r="N34" s="17"/>
      <c r="O34" s="17"/>
      <c r="P34" s="7"/>
    </row>
    <row r="35" spans="1:16">
      <c r="A35" s="6"/>
      <c r="B35" s="34" t="s">
        <v>34</v>
      </c>
      <c r="C35" s="34"/>
      <c r="D35" s="9">
        <v>12456849.34000002</v>
      </c>
      <c r="E35" s="9">
        <v>0</v>
      </c>
      <c r="F35" s="11">
        <f t="shared" si="7"/>
        <v>12456849.34000002</v>
      </c>
      <c r="G35" s="9">
        <v>2971690.9599999995</v>
      </c>
      <c r="H35" s="9">
        <v>2971690.9599999995</v>
      </c>
      <c r="I35" s="11">
        <f t="shared" si="8"/>
        <v>9485158.3800000213</v>
      </c>
      <c r="J35" s="6"/>
      <c r="K35" s="7"/>
      <c r="L35" s="7"/>
      <c r="M35" s="17"/>
      <c r="N35" s="17"/>
      <c r="O35" s="17"/>
      <c r="P35" s="7"/>
    </row>
    <row r="36" spans="1:16">
      <c r="A36" s="6"/>
      <c r="B36" s="34" t="s">
        <v>35</v>
      </c>
      <c r="C36" s="34"/>
      <c r="D36" s="9">
        <v>0</v>
      </c>
      <c r="E36" s="9">
        <v>0</v>
      </c>
      <c r="F36" s="11">
        <f t="shared" si="7"/>
        <v>0</v>
      </c>
      <c r="G36" s="9">
        <v>0</v>
      </c>
      <c r="H36" s="9">
        <v>0</v>
      </c>
      <c r="I36" s="11">
        <f t="shared" si="8"/>
        <v>0</v>
      </c>
      <c r="J36" s="6"/>
      <c r="K36" s="7"/>
      <c r="L36" s="7"/>
      <c r="M36" s="17"/>
      <c r="N36" s="17"/>
      <c r="O36" s="17"/>
      <c r="P36" s="7"/>
    </row>
    <row r="37" spans="1:16">
      <c r="A37" s="6"/>
      <c r="B37" s="34" t="s">
        <v>36</v>
      </c>
      <c r="C37" s="34"/>
      <c r="D37" s="9">
        <v>19524451.020000003</v>
      </c>
      <c r="E37" s="9">
        <v>0</v>
      </c>
      <c r="F37" s="11">
        <f t="shared" si="7"/>
        <v>19524451.020000003</v>
      </c>
      <c r="G37" s="9">
        <v>4022471.3399999961</v>
      </c>
      <c r="H37" s="9">
        <v>4022471.3399999961</v>
      </c>
      <c r="I37" s="11">
        <f t="shared" si="8"/>
        <v>15501979.680000007</v>
      </c>
      <c r="J37" s="6"/>
      <c r="K37" s="7"/>
      <c r="L37" s="7"/>
      <c r="M37" s="17"/>
      <c r="N37" s="17"/>
      <c r="O37" s="17"/>
      <c r="P37" s="7"/>
    </row>
    <row r="38" spans="1:16">
      <c r="A38" s="6"/>
      <c r="B38" s="32" t="s">
        <v>37</v>
      </c>
      <c r="C38" s="32"/>
      <c r="D38" s="12">
        <f t="shared" ref="D38:H38" si="9">SUM(D39:D42)</f>
        <v>0</v>
      </c>
      <c r="E38" s="12">
        <f t="shared" si="9"/>
        <v>0</v>
      </c>
      <c r="F38" s="12">
        <f>D38+E38</f>
        <v>0</v>
      </c>
      <c r="G38" s="13">
        <f t="shared" si="9"/>
        <v>19850149.719999999</v>
      </c>
      <c r="H38" s="12">
        <f t="shared" si="9"/>
        <v>19850149.719999999</v>
      </c>
      <c r="I38" s="12">
        <f t="shared" ref="I38:I43" si="10">IF(AND(F38&gt;=0,G38&gt;=0),(F38-G38),"-")</f>
        <v>-19850149.719999999</v>
      </c>
      <c r="J38" s="6"/>
      <c r="K38" s="7"/>
      <c r="L38" s="7"/>
      <c r="M38" s="17"/>
      <c r="N38" s="17"/>
      <c r="O38" s="17"/>
      <c r="P38" s="7"/>
    </row>
    <row r="39" spans="1:16">
      <c r="A39" s="6"/>
      <c r="B39" s="34" t="s">
        <v>38</v>
      </c>
      <c r="C39" s="34"/>
      <c r="D39" s="9">
        <v>0</v>
      </c>
      <c r="E39" s="9">
        <v>0</v>
      </c>
      <c r="F39" s="11">
        <f t="shared" ref="F39:F42" si="11">D39+E39</f>
        <v>0</v>
      </c>
      <c r="G39" s="9">
        <v>19850149.719999999</v>
      </c>
      <c r="H39" s="9">
        <v>19850149.719999999</v>
      </c>
      <c r="I39" s="11">
        <f t="shared" si="10"/>
        <v>-19850149.719999999</v>
      </c>
      <c r="J39" s="6"/>
      <c r="K39" s="7"/>
      <c r="L39" s="7"/>
      <c r="M39" s="17"/>
      <c r="N39" s="17"/>
      <c r="O39" s="17"/>
      <c r="P39" s="7"/>
    </row>
    <row r="40" spans="1:16">
      <c r="A40" s="6"/>
      <c r="B40" s="34" t="s">
        <v>45</v>
      </c>
      <c r="C40" s="34"/>
      <c r="D40" s="9"/>
      <c r="E40" s="9"/>
      <c r="F40" s="11">
        <f t="shared" si="11"/>
        <v>0</v>
      </c>
      <c r="G40" s="9">
        <v>0</v>
      </c>
      <c r="H40" s="9">
        <v>0</v>
      </c>
      <c r="I40" s="11">
        <f t="shared" si="10"/>
        <v>0</v>
      </c>
      <c r="J40" s="6"/>
      <c r="K40" s="7"/>
      <c r="L40" s="7"/>
      <c r="M40" s="17"/>
      <c r="N40" s="17"/>
      <c r="O40" s="17"/>
      <c r="P40" s="7"/>
    </row>
    <row r="41" spans="1:16">
      <c r="A41" s="6"/>
      <c r="B41" s="34" t="s">
        <v>39</v>
      </c>
      <c r="C41" s="34"/>
      <c r="D41" s="9"/>
      <c r="E41" s="9"/>
      <c r="F41" s="11">
        <f t="shared" si="11"/>
        <v>0</v>
      </c>
      <c r="G41" s="9">
        <v>0</v>
      </c>
      <c r="H41" s="9">
        <v>0</v>
      </c>
      <c r="I41" s="11">
        <f t="shared" si="10"/>
        <v>0</v>
      </c>
      <c r="J41" s="6"/>
      <c r="K41" s="7"/>
      <c r="L41" s="7"/>
      <c r="M41" s="17"/>
      <c r="N41" s="17"/>
      <c r="O41" s="17"/>
      <c r="P41" s="7"/>
    </row>
    <row r="42" spans="1:16">
      <c r="A42" s="6"/>
      <c r="B42" s="34" t="s">
        <v>40</v>
      </c>
      <c r="C42" s="34"/>
      <c r="D42" s="9">
        <v>0</v>
      </c>
      <c r="E42" s="9">
        <v>0</v>
      </c>
      <c r="F42" s="11">
        <f t="shared" si="11"/>
        <v>0</v>
      </c>
      <c r="G42" s="9">
        <v>0</v>
      </c>
      <c r="H42" s="9">
        <v>0</v>
      </c>
      <c r="I42" s="11">
        <f t="shared" si="10"/>
        <v>0</v>
      </c>
      <c r="J42" s="6"/>
      <c r="K42" s="7"/>
      <c r="L42" s="7"/>
      <c r="M42" s="17"/>
      <c r="N42" s="17"/>
      <c r="O42" s="17"/>
      <c r="P42" s="7"/>
    </row>
    <row r="43" spans="1:16">
      <c r="A43" s="6"/>
      <c r="B43" s="14"/>
      <c r="C43" s="15" t="s">
        <v>41</v>
      </c>
      <c r="D43" s="16">
        <f>SUM(D11,D20,D28,D38)</f>
        <v>2333180824.4399986</v>
      </c>
      <c r="E43" s="16">
        <f>SUM(E11,E20,E28,E38)</f>
        <v>0</v>
      </c>
      <c r="F43" s="16">
        <f>D43+E43</f>
        <v>2333180824.4399986</v>
      </c>
      <c r="G43" s="16">
        <f>SUM(G11,G20,G28,G38)</f>
        <v>646282288.90000021</v>
      </c>
      <c r="H43" s="16">
        <f>SUM(H11,H20,H28,H38)</f>
        <v>643815118.74000025</v>
      </c>
      <c r="I43" s="16">
        <f t="shared" si="10"/>
        <v>1686898535.5399985</v>
      </c>
      <c r="J43" s="6"/>
      <c r="K43" s="7"/>
      <c r="L43" s="19"/>
      <c r="M43" s="20"/>
      <c r="N43" s="20"/>
      <c r="O43" s="20"/>
      <c r="P43" s="7"/>
    </row>
    <row r="44" spans="1:16">
      <c r="A44" s="6"/>
      <c r="B44" s="6" t="s">
        <v>44</v>
      </c>
      <c r="C44" s="6"/>
      <c r="D44" s="6"/>
      <c r="E44" s="6"/>
      <c r="F44" s="6"/>
      <c r="G44" s="6"/>
      <c r="H44" s="6"/>
      <c r="I44" s="6"/>
      <c r="J44" s="6"/>
      <c r="K44" s="7"/>
    </row>
    <row r="45" spans="1:16" ht="15" customHeight="1">
      <c r="A45" s="6"/>
      <c r="B45" s="6"/>
      <c r="C45" s="6"/>
      <c r="D45" s="6"/>
      <c r="E45" s="6"/>
      <c r="F45" s="6"/>
      <c r="G45" s="33"/>
      <c r="H45" s="33"/>
      <c r="I45" s="33"/>
      <c r="J45" s="6"/>
      <c r="K45" s="7"/>
    </row>
    <row r="46" spans="1:16">
      <c r="A46" s="1"/>
      <c r="B46" s="1"/>
      <c r="C46" s="1"/>
      <c r="F46" s="1"/>
      <c r="G46" s="1"/>
      <c r="H46" s="1"/>
      <c r="I46" s="1"/>
      <c r="J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40">
    <mergeCell ref="B12:C12"/>
    <mergeCell ref="B13:C13"/>
    <mergeCell ref="B4:I4"/>
    <mergeCell ref="B5:I5"/>
    <mergeCell ref="B6:I6"/>
    <mergeCell ref="B8:C10"/>
    <mergeCell ref="D8:H8"/>
    <mergeCell ref="I8:I9"/>
    <mergeCell ref="B42:C42"/>
    <mergeCell ref="B28:C28"/>
    <mergeCell ref="B22:C22"/>
    <mergeCell ref="B23:C23"/>
    <mergeCell ref="B24:C24"/>
    <mergeCell ref="B25:C25"/>
    <mergeCell ref="B27:C27"/>
    <mergeCell ref="B14:C14"/>
    <mergeCell ref="B15:C15"/>
    <mergeCell ref="B16:C16"/>
    <mergeCell ref="B41:C41"/>
    <mergeCell ref="B17:C17"/>
    <mergeCell ref="B18:C18"/>
    <mergeCell ref="B19:C19"/>
    <mergeCell ref="B20:C20"/>
    <mergeCell ref="B21:C21"/>
    <mergeCell ref="B11:C11"/>
    <mergeCell ref="G45:I45"/>
    <mergeCell ref="B39:C39"/>
    <mergeCell ref="B40:C40"/>
    <mergeCell ref="B3:J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6:C26"/>
  </mergeCells>
  <conditionalFormatting sqref="D12:D15 D17">
    <cfRule type="cellIs" dxfId="5" priority="12" stopIfTrue="1" operator="equal">
      <formula>0</formula>
    </cfRule>
  </conditionalFormatting>
  <conditionalFormatting sqref="D21:D27">
    <cfRule type="cellIs" dxfId="4" priority="11" stopIfTrue="1" operator="equal">
      <formula>0</formula>
    </cfRule>
  </conditionalFormatting>
  <conditionalFormatting sqref="D31:D37">
    <cfRule type="cellIs" dxfId="3" priority="8" stopIfTrue="1" operator="equal">
      <formula>0</formula>
    </cfRule>
  </conditionalFormatting>
  <conditionalFormatting sqref="D39:E42">
    <cfRule type="cellIs" dxfId="2" priority="6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2 G17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G39:H42 D31:D37 D17 G21:H27 D39:E42 E12:E19 D12:D15 E29:E37 G12:H12 G17:H19" xr:uid="{84EEC225-1408-4AD1-A4D6-8105A72A6387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Presupuestos</cp:lastModifiedBy>
  <cp:lastPrinted>2022-03-22T22:38:58Z</cp:lastPrinted>
  <dcterms:created xsi:type="dcterms:W3CDTF">2014-10-31T18:17:16Z</dcterms:created>
  <dcterms:modified xsi:type="dcterms:W3CDTF">2022-09-08T15:36:05Z</dcterms:modified>
</cp:coreProperties>
</file>