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9 - Septiembre\Entregables\LDF\"/>
    </mc:Choice>
  </mc:AlternateContent>
  <xr:revisionPtr revIDLastSave="0" documentId="8_{AC86EADA-DF43-49DF-80C0-98FA4ED5C61D}" xr6:coauthVersionLast="47" xr6:coauthVersionMax="47" xr10:uidLastSave="{00000000-0000-0000-0000-000000000000}"/>
  <bookViews>
    <workbookView xWindow="-120" yWindow="-120" windowWidth="29040" windowHeight="15720" xr2:uid="{8DADE163-F9F9-468B-881C-5DFB2A6F153A}"/>
  </bookViews>
  <sheets>
    <sheet name="EAEPE CP" sheetId="1" r:id="rId1"/>
  </sheets>
  <definedNames>
    <definedName name="_xlnm.Print_Area" localSheetId="0">'EAEPE CP'!$A$1:$K$51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J38" i="1" s="1"/>
  <c r="G37" i="1"/>
  <c r="J37" i="1" s="1"/>
  <c r="J36" i="1"/>
  <c r="G36" i="1"/>
  <c r="J35" i="1"/>
  <c r="G35" i="1"/>
  <c r="I34" i="1"/>
  <c r="H34" i="1"/>
  <c r="F34" i="1"/>
  <c r="E34" i="1"/>
  <c r="G34" i="1" s="1"/>
  <c r="J34" i="1" s="1"/>
  <c r="G33" i="1"/>
  <c r="J33" i="1" s="1"/>
  <c r="G32" i="1"/>
  <c r="J32" i="1" s="1"/>
  <c r="G31" i="1"/>
  <c r="J31" i="1" s="1"/>
  <c r="J30" i="1"/>
  <c r="G30" i="1"/>
  <c r="I29" i="1"/>
  <c r="H29" i="1"/>
  <c r="F29" i="1"/>
  <c r="E29" i="1"/>
  <c r="G29" i="1" s="1"/>
  <c r="J29" i="1" s="1"/>
  <c r="G28" i="1"/>
  <c r="J28" i="1" s="1"/>
  <c r="G27" i="1"/>
  <c r="J27" i="1" s="1"/>
  <c r="I26" i="1"/>
  <c r="H26" i="1"/>
  <c r="G26" i="1"/>
  <c r="J26" i="1" s="1"/>
  <c r="F26" i="1"/>
  <c r="E26" i="1"/>
  <c r="J25" i="1"/>
  <c r="G25" i="1"/>
  <c r="G24" i="1"/>
  <c r="J24" i="1" s="1"/>
  <c r="G23" i="1"/>
  <c r="J23" i="1" s="1"/>
  <c r="I22" i="1"/>
  <c r="H22" i="1"/>
  <c r="F22" i="1"/>
  <c r="E22" i="1"/>
  <c r="G22" i="1" s="1"/>
  <c r="J22" i="1" s="1"/>
  <c r="G21" i="1"/>
  <c r="J21" i="1" s="1"/>
  <c r="J20" i="1"/>
  <c r="G20" i="1"/>
  <c r="J19" i="1"/>
  <c r="G19" i="1"/>
  <c r="G18" i="1"/>
  <c r="J18" i="1" s="1"/>
  <c r="G17" i="1"/>
  <c r="J17" i="1" s="1"/>
  <c r="G16" i="1"/>
  <c r="J16" i="1" s="1"/>
  <c r="G15" i="1"/>
  <c r="J15" i="1" s="1"/>
  <c r="G14" i="1"/>
  <c r="J14" i="1" s="1"/>
  <c r="I13" i="1"/>
  <c r="H13" i="1"/>
  <c r="J13" i="1" s="1"/>
  <c r="G13" i="1"/>
  <c r="F13" i="1"/>
  <c r="E13" i="1"/>
  <c r="G12" i="1"/>
  <c r="J12" i="1" s="1"/>
  <c r="G11" i="1"/>
  <c r="J11" i="1" s="1"/>
  <c r="I10" i="1"/>
  <c r="H10" i="1"/>
  <c r="F10" i="1"/>
  <c r="F9" i="1" s="1"/>
  <c r="F40" i="1" s="1"/>
  <c r="E10" i="1"/>
  <c r="E9" i="1" s="1"/>
  <c r="E40" i="1" s="1"/>
  <c r="I9" i="1"/>
  <c r="I40" i="1" s="1"/>
  <c r="H9" i="1"/>
  <c r="H40" i="1" s="1"/>
  <c r="G10" i="1" l="1"/>
  <c r="G9" i="1" l="1"/>
  <c r="J10" i="1"/>
  <c r="G40" i="1" l="1"/>
  <c r="J9" i="1"/>
  <c r="J40" i="1" s="1"/>
</calcChain>
</file>

<file path=xl/sharedStrings.xml><?xml version="1.0" encoding="utf-8"?>
<sst xmlns="http://schemas.openxmlformats.org/spreadsheetml/2006/main" count="45" uniqueCount="45">
  <si>
    <t>MUNICIPIO DE SAN PEDRO TLAQUEPAQUE</t>
  </si>
  <si>
    <t>GASTO POR CATEGORÍA PROGRAMÁTICA</t>
  </si>
  <si>
    <t>DEL 01 DE ENERO AL 30 SEPTIEMBRE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</si>
  <si>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</si>
  <si>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</si>
  <si>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</si>
  <si>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</si>
  <si>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</si>
  <si>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</si>
  <si>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</si>
  <si>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</si>
  <si>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</si>
  <si>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</si>
  <si>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</si>
  <si>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</si>
  <si>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</si>
  <si>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</si>
  <si>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</si>
  <si>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</si>
  <si>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</si>
  <si>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</si>
  <si>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</si>
  <si>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</si>
  <si>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</si>
  <si>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</si>
  <si>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</si>
  <si>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</si>
  <si>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</si>
  <si>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</si>
  <si>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</si>
  <si>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</si>
  <si>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</si>
  <si>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</si>
  <si>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</si>
  <si>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</si>
  <si>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</si>
  <si>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</si>
  <si>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</si>
  <si>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</si>
  <si>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</si>
  <si>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</si>
  <si>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banca+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</si>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</sst>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65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/>
    <xf numFmtId="165" fontId="5" fillId="3" borderId="1" xfId="1" applyNumberFormat="1" applyFont="1" applyFill="1" applyBorder="1" applyAlignment="1" applyProtection="1">
      <alignment horizontal="center" vertical="center"/>
    </xf>
    <xf numFmtId="165" fontId="5" fillId="3" borderId="2" xfId="1" applyNumberFormat="1" applyFont="1" applyFill="1" applyBorder="1" applyAlignment="1" applyProtection="1">
      <alignment horizontal="center" vertical="center"/>
    </xf>
    <xf numFmtId="165" fontId="5" fillId="3" borderId="3" xfId="1" applyNumberFormat="1" applyFont="1" applyFill="1" applyBorder="1" applyAlignment="1" applyProtection="1">
      <alignment horizontal="center" vertical="center"/>
    </xf>
    <xf numFmtId="165" fontId="5" fillId="3" borderId="4" xfId="1" applyNumberFormat="1" applyFont="1" applyFill="1" applyBorder="1" applyAlignment="1" applyProtection="1">
      <alignment horizontal="center"/>
    </xf>
    <xf numFmtId="165" fontId="5" fillId="3" borderId="5" xfId="1" applyNumberFormat="1" applyFont="1" applyFill="1" applyBorder="1" applyAlignment="1" applyProtection="1">
      <alignment horizontal="center"/>
    </xf>
    <xf numFmtId="165" fontId="5" fillId="3" borderId="6" xfId="1" applyNumberFormat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 vertical="center"/>
    </xf>
    <xf numFmtId="165" fontId="5" fillId="3" borderId="8" xfId="1" applyNumberFormat="1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165" fontId="5" fillId="3" borderId="9" xfId="1" applyNumberFormat="1" applyFont="1" applyFill="1" applyBorder="1" applyAlignment="1" applyProtection="1">
      <alignment horizontal="center" vertical="center"/>
    </xf>
    <xf numFmtId="165" fontId="5" fillId="3" borderId="7" xfId="1" applyNumberFormat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 vertical="center" wrapText="1"/>
    </xf>
    <xf numFmtId="165" fontId="5" fillId="3" borderId="7" xfId="1" applyNumberFormat="1" applyFont="1" applyFill="1" applyBorder="1" applyAlignment="1" applyProtection="1">
      <alignment horizontal="center" vertical="center"/>
    </xf>
    <xf numFmtId="165" fontId="5" fillId="3" borderId="1" xfId="1" applyNumberFormat="1" applyFont="1" applyFill="1" applyBorder="1" applyAlignment="1" applyProtection="1">
      <alignment horizontal="center" vertical="center"/>
    </xf>
    <xf numFmtId="165" fontId="5" fillId="3" borderId="10" xfId="1" applyNumberFormat="1" applyFont="1" applyFill="1" applyBorder="1" applyAlignment="1" applyProtection="1">
      <alignment horizontal="center" vertical="center"/>
    </xf>
    <xf numFmtId="165" fontId="5" fillId="3" borderId="11" xfId="1" applyNumberFormat="1" applyFont="1" applyFill="1" applyBorder="1" applyAlignment="1" applyProtection="1">
      <alignment horizontal="center" vertical="center"/>
    </xf>
    <xf numFmtId="165" fontId="5" fillId="3" borderId="12" xfId="1" applyNumberFormat="1" applyFont="1" applyFill="1" applyBorder="1" applyAlignment="1" applyProtection="1">
      <alignment horizontal="center" vertical="center"/>
    </xf>
    <xf numFmtId="165" fontId="5" fillId="3" borderId="13" xfId="1" applyNumberFormat="1" applyFont="1" applyFill="1" applyBorder="1" applyAlignment="1" applyProtection="1">
      <alignment horizontal="center" vertical="center"/>
    </xf>
    <xf numFmtId="165" fontId="5" fillId="3" borderId="14" xfId="1" applyNumberFormat="1" applyFont="1" applyFill="1" applyBorder="1" applyAlignment="1" applyProtection="1">
      <alignment horizontal="center"/>
    </xf>
    <xf numFmtId="165" fontId="5" fillId="3" borderId="4" xfId="1" applyNumberFormat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left" vertical="center" wrapText="1"/>
    </xf>
    <xf numFmtId="44" fontId="6" fillId="0" borderId="7" xfId="2" applyFont="1" applyFill="1" applyBorder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7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4" fontId="6" fillId="0" borderId="10" xfId="2" applyFont="1" applyFill="1" applyBorder="1" applyAlignment="1" applyProtection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44" fontId="7" fillId="0" borderId="10" xfId="2" applyFont="1" applyFill="1" applyBorder="1" applyAlignment="1" applyProtection="1">
      <alignment vertical="center" wrapText="1"/>
      <protection locked="0"/>
    </xf>
    <xf numFmtId="44" fontId="8" fillId="0" borderId="10" xfId="2" applyFont="1" applyFill="1" applyBorder="1" applyAlignment="1" applyProtection="1">
      <alignment vertical="center" wrapText="1"/>
    </xf>
    <xf numFmtId="44" fontId="7" fillId="0" borderId="10" xfId="2" applyFont="1" applyFill="1" applyBorder="1" applyAlignment="1" applyProtection="1">
      <alignment vertical="center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44" fontId="7" fillId="0" borderId="15" xfId="2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44" fontId="6" fillId="3" borderId="15" xfId="2" applyFont="1" applyFill="1" applyBorder="1" applyAlignment="1" applyProtection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DA09-9D9F-4099-8D5C-148F78E73E4D}">
  <sheetPr>
    <pageSetUpPr fitToPage="1"/>
  </sheetPr>
  <dimension ref="A1:XFD42"/>
  <sheetViews>
    <sheetView showGridLines="0" tabSelected="1" zoomScaleNormal="100" workbookViewId="0">
      <selection activeCell="B6" sqref="B6:D8"/>
    </sheetView>
  </sheetViews>
  <sheetFormatPr baseColWidth="10" defaultColWidth="0" defaultRowHeight="14.25" customHeight="1" zeroHeight="1" x14ac:dyDescent="0.2"/>
  <cols>
    <col min="1" max="1" width="12.140625" style="1" customWidth="1"/>
    <col min="2" max="2" width="5.5703125" style="1" customWidth="1"/>
    <col min="3" max="3" width="3.85546875" style="1" customWidth="1"/>
    <col min="4" max="4" width="43.5703125" style="1" customWidth="1"/>
    <col min="5" max="5" width="20.85546875" style="1" customWidth="1"/>
    <col min="6" max="6" width="18.5703125" style="1" customWidth="1"/>
    <col min="7" max="10" width="20.85546875" style="1" customWidth="1"/>
    <col min="11" max="11" width="10" style="1" customWidth="1"/>
    <col min="12" max="12" width="67" style="1" hidden="1"/>
    <col min="13" max="13" width="21.5703125" style="2" hidden="1"/>
    <col min="14" max="14" width="20.7109375" style="2" hidden="1"/>
    <col min="15" max="15" width="19.5703125" style="2" hidden="1"/>
    <col min="16" max="16" width="19" style="1" hidden="1"/>
    <col min="17" max="16383" width="11.42578125" style="1" hidden="1"/>
    <col min="16384" max="16384" width="4.85546875" style="1" hidden="1"/>
  </cols>
  <sheetData>
    <row r="1" spans="2:15" ht="8.25" customHeight="1" x14ac:dyDescent="0.2"/>
    <row r="2" spans="2:15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5" ht="15.75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5" ht="15.75" x14ac:dyDescent="0.25">
      <c r="B4" s="5" t="s">
        <v>2</v>
      </c>
      <c r="C4" s="5"/>
      <c r="D4" s="5"/>
      <c r="E4" s="5"/>
      <c r="F4" s="5"/>
      <c r="G4" s="5"/>
      <c r="H4" s="5"/>
      <c r="I4" s="5"/>
      <c r="J4" s="5"/>
    </row>
    <row r="5" spans="2:15" ht="15.75" x14ac:dyDescent="0.25">
      <c r="B5" s="6"/>
      <c r="C5" s="6"/>
      <c r="D5" s="7"/>
      <c r="E5" s="7"/>
      <c r="F5" s="7"/>
      <c r="G5" s="7"/>
      <c r="H5" s="7"/>
      <c r="I5" s="7"/>
      <c r="J5" s="8"/>
    </row>
    <row r="6" spans="2:15" x14ac:dyDescent="0.2">
      <c r="B6" s="9" t="s">
        <v>3</v>
      </c>
      <c r="C6" s="10"/>
      <c r="D6" s="11"/>
      <c r="E6" s="12" t="s">
        <v>4</v>
      </c>
      <c r="F6" s="13"/>
      <c r="G6" s="13"/>
      <c r="H6" s="13"/>
      <c r="I6" s="14"/>
      <c r="J6" s="15" t="s">
        <v>5</v>
      </c>
    </row>
    <row r="7" spans="2:15" ht="29.25" customHeight="1" x14ac:dyDescent="0.2">
      <c r="B7" s="16"/>
      <c r="C7" s="17"/>
      <c r="D7" s="18"/>
      <c r="E7" s="19" t="s">
        <v>6</v>
      </c>
      <c r="F7" s="20" t="s">
        <v>7</v>
      </c>
      <c r="G7" s="21" t="s">
        <v>8</v>
      </c>
      <c r="H7" s="21" t="s">
        <v>9</v>
      </c>
      <c r="I7" s="22" t="s">
        <v>10</v>
      </c>
      <c r="J7" s="23"/>
    </row>
    <row r="8" spans="2:15" x14ac:dyDescent="0.2">
      <c r="B8" s="24"/>
      <c r="C8" s="25"/>
      <c r="D8" s="26"/>
      <c r="E8" s="27">
        <v>1</v>
      </c>
      <c r="F8" s="27">
        <v>2</v>
      </c>
      <c r="G8" s="27" t="s">
        <v>11</v>
      </c>
      <c r="H8" s="27">
        <v>4</v>
      </c>
      <c r="I8" s="28">
        <v>5</v>
      </c>
      <c r="J8" s="27" t="s">
        <v>12</v>
      </c>
    </row>
    <row r="9" spans="2:15" s="31" customFormat="1" ht="14.25" customHeight="1" x14ac:dyDescent="0.2">
      <c r="B9" s="29" t="s">
        <v>13</v>
      </c>
      <c r="C9" s="29"/>
      <c r="D9" s="29"/>
      <c r="E9" s="30">
        <f>SUM(E10,E13,E22,E26,E29,E34)</f>
        <v>2333180824.4400101</v>
      </c>
      <c r="F9" s="30">
        <f>SUM(F10,F13,F22,F26,F29,F34)</f>
        <v>227312700.74346367</v>
      </c>
      <c r="G9" s="30">
        <f t="shared" ref="G9:I9" si="0">SUM(G10,G13,G22,G26,G29,G34)</f>
        <v>2560493525.1834736</v>
      </c>
      <c r="H9" s="30">
        <f t="shared" si="0"/>
        <v>1624747764.8300076</v>
      </c>
      <c r="I9" s="30">
        <f t="shared" si="0"/>
        <v>1616131526.6000071</v>
      </c>
      <c r="J9" s="30">
        <f t="shared" ref="J9:J10" si="1">G9-H9</f>
        <v>935745760.35346603</v>
      </c>
      <c r="M9" s="32"/>
      <c r="N9" s="32"/>
      <c r="O9" s="32"/>
    </row>
    <row r="10" spans="2:15" s="31" customFormat="1" ht="26.25" customHeight="1" x14ac:dyDescent="0.2">
      <c r="B10" s="33"/>
      <c r="C10" s="34" t="s">
        <v>14</v>
      </c>
      <c r="D10" s="35"/>
      <c r="E10" s="36">
        <f>SUM(E11:E12)</f>
        <v>1464609544.3300054</v>
      </c>
      <c r="F10" s="36">
        <f>SUM(F11:F12)</f>
        <v>203213855.02479896</v>
      </c>
      <c r="G10" s="36">
        <f>E10+F10</f>
        <v>1667823399.3548043</v>
      </c>
      <c r="H10" s="36">
        <f>SUM(H11:H12)</f>
        <v>1048027296.240007</v>
      </c>
      <c r="I10" s="36">
        <f>SUM(I11:I12)</f>
        <v>1044673725.2000065</v>
      </c>
      <c r="J10" s="36">
        <f t="shared" si="1"/>
        <v>619796103.11479723</v>
      </c>
      <c r="M10" s="32"/>
      <c r="N10" s="32"/>
      <c r="O10" s="32"/>
    </row>
    <row r="11" spans="2:15" s="31" customFormat="1" x14ac:dyDescent="0.2">
      <c r="B11" s="33"/>
      <c r="C11" s="37"/>
      <c r="D11" s="38" t="s">
        <v>15</v>
      </c>
      <c r="E11" s="39">
        <v>1464609544.3300054</v>
      </c>
      <c r="F11" s="39">
        <v>203213855.02479896</v>
      </c>
      <c r="G11" s="40">
        <f t="shared" ref="G11:G38" si="2">E11+F11</f>
        <v>1667823399.3548043</v>
      </c>
      <c r="H11" s="39">
        <v>1048027296.240007</v>
      </c>
      <c r="I11" s="39">
        <v>1044673725.2000065</v>
      </c>
      <c r="J11" s="41">
        <f>G11-H11</f>
        <v>619796103.11479723</v>
      </c>
      <c r="M11" s="32"/>
      <c r="N11" s="32"/>
      <c r="O11" s="32"/>
    </row>
    <row r="12" spans="2:15" s="31" customFormat="1" x14ac:dyDescent="0.2">
      <c r="B12" s="33"/>
      <c r="C12" s="37"/>
      <c r="D12" s="38" t="s">
        <v>16</v>
      </c>
      <c r="E12" s="39">
        <v>0</v>
      </c>
      <c r="F12" s="39">
        <v>0</v>
      </c>
      <c r="G12" s="40">
        <f t="shared" si="2"/>
        <v>0</v>
      </c>
      <c r="H12" s="39">
        <v>0</v>
      </c>
      <c r="I12" s="39">
        <v>0</v>
      </c>
      <c r="J12" s="41">
        <f t="shared" ref="J12:J38" si="3">G12-H12</f>
        <v>0</v>
      </c>
      <c r="M12" s="32"/>
      <c r="N12" s="32"/>
      <c r="O12" s="32"/>
    </row>
    <row r="13" spans="2:15" s="31" customFormat="1" ht="14.25" customHeight="1" x14ac:dyDescent="0.2">
      <c r="B13" s="33"/>
      <c r="C13" s="34" t="s">
        <v>17</v>
      </c>
      <c r="D13" s="35"/>
      <c r="E13" s="36">
        <f>SUM(E14:E21)</f>
        <v>576591248.62000406</v>
      </c>
      <c r="F13" s="36">
        <f>SUM(F14:F21)</f>
        <v>70035358.30866468</v>
      </c>
      <c r="G13" s="36">
        <f>E13+F13</f>
        <v>646626606.92866874</v>
      </c>
      <c r="H13" s="36">
        <f>SUM(H14:H21)</f>
        <v>438728101.60000014</v>
      </c>
      <c r="I13" s="36">
        <f>SUM(I14:I21)</f>
        <v>436040746.01000023</v>
      </c>
      <c r="J13" s="36">
        <f t="shared" si="3"/>
        <v>207898505.32866859</v>
      </c>
      <c r="M13" s="32"/>
      <c r="N13" s="32"/>
      <c r="O13" s="32"/>
    </row>
    <row r="14" spans="2:15" s="31" customFormat="1" x14ac:dyDescent="0.2">
      <c r="B14" s="33"/>
      <c r="C14" s="37"/>
      <c r="D14" s="38" t="s">
        <v>18</v>
      </c>
      <c r="E14" s="39">
        <v>466379197.34999955</v>
      </c>
      <c r="F14" s="39">
        <v>58887006.988666676</v>
      </c>
      <c r="G14" s="40">
        <f t="shared" si="2"/>
        <v>525266204.3386662</v>
      </c>
      <c r="H14" s="39">
        <v>364323729.48000008</v>
      </c>
      <c r="I14" s="39">
        <v>361876375.86000013</v>
      </c>
      <c r="J14" s="41">
        <f t="shared" si="3"/>
        <v>160942474.85866612</v>
      </c>
      <c r="M14" s="32"/>
      <c r="N14" s="32"/>
      <c r="O14" s="32"/>
    </row>
    <row r="15" spans="2:15" s="31" customFormat="1" x14ac:dyDescent="0.2">
      <c r="B15" s="33"/>
      <c r="C15" s="37"/>
      <c r="D15" s="38" t="s">
        <v>19</v>
      </c>
      <c r="E15" s="39">
        <v>0</v>
      </c>
      <c r="F15" s="39">
        <v>0</v>
      </c>
      <c r="G15" s="40">
        <f t="shared" si="2"/>
        <v>0</v>
      </c>
      <c r="H15" s="39">
        <v>0</v>
      </c>
      <c r="I15" s="39">
        <v>0</v>
      </c>
      <c r="J15" s="41">
        <f t="shared" si="3"/>
        <v>0</v>
      </c>
      <c r="M15" s="32"/>
      <c r="N15" s="32"/>
      <c r="O15" s="32"/>
    </row>
    <row r="16" spans="2:15" s="31" customFormat="1" ht="24" x14ac:dyDescent="0.2">
      <c r="B16" s="33"/>
      <c r="C16" s="37"/>
      <c r="D16" s="38" t="s">
        <v>20</v>
      </c>
      <c r="E16" s="39">
        <v>13873579.749999968</v>
      </c>
      <c r="F16" s="39">
        <v>-1357435.5999999994</v>
      </c>
      <c r="G16" s="40">
        <f t="shared" si="2"/>
        <v>12516144.149999969</v>
      </c>
      <c r="H16" s="39">
        <v>7199975.9199999804</v>
      </c>
      <c r="I16" s="39">
        <v>7197180.3199999798</v>
      </c>
      <c r="J16" s="41">
        <f t="shared" si="3"/>
        <v>5316168.2299999883</v>
      </c>
      <c r="M16" s="32"/>
      <c r="N16" s="32"/>
      <c r="O16" s="32"/>
    </row>
    <row r="17" spans="2:15" s="31" customFormat="1" x14ac:dyDescent="0.2">
      <c r="B17" s="33"/>
      <c r="C17" s="37"/>
      <c r="D17" s="38" t="s">
        <v>21</v>
      </c>
      <c r="E17" s="39">
        <v>96338471.520004541</v>
      </c>
      <c r="F17" s="39">
        <v>12505786.919998012</v>
      </c>
      <c r="G17" s="40">
        <f t="shared" si="2"/>
        <v>108844258.44000256</v>
      </c>
      <c r="H17" s="39">
        <v>67204396.200000077</v>
      </c>
      <c r="I17" s="39">
        <v>66967189.830000125</v>
      </c>
      <c r="J17" s="41">
        <f t="shared" si="3"/>
        <v>41639862.240002483</v>
      </c>
      <c r="M17" s="32"/>
      <c r="N17" s="32"/>
      <c r="O17" s="32"/>
    </row>
    <row r="18" spans="2:15" s="31" customFormat="1" x14ac:dyDescent="0.2">
      <c r="B18" s="33"/>
      <c r="C18" s="37"/>
      <c r="D18" s="38" t="s">
        <v>22</v>
      </c>
      <c r="E18" s="39">
        <v>0</v>
      </c>
      <c r="F18" s="39">
        <v>0</v>
      </c>
      <c r="G18" s="40">
        <f t="shared" si="2"/>
        <v>0</v>
      </c>
      <c r="H18" s="39">
        <v>0</v>
      </c>
      <c r="I18" s="39">
        <v>0</v>
      </c>
      <c r="J18" s="41">
        <f t="shared" si="3"/>
        <v>0</v>
      </c>
      <c r="M18" s="32"/>
      <c r="N18" s="32"/>
      <c r="O18" s="32"/>
    </row>
    <row r="19" spans="2:15" s="31" customFormat="1" ht="23.25" customHeight="1" x14ac:dyDescent="0.2">
      <c r="B19" s="33"/>
      <c r="C19" s="37"/>
      <c r="D19" s="38" t="s">
        <v>23</v>
      </c>
      <c r="E19" s="39">
        <v>0</v>
      </c>
      <c r="F19" s="39">
        <v>0</v>
      </c>
      <c r="G19" s="40">
        <f t="shared" si="2"/>
        <v>0</v>
      </c>
      <c r="H19" s="39">
        <v>0</v>
      </c>
      <c r="I19" s="39">
        <v>0</v>
      </c>
      <c r="J19" s="41">
        <f t="shared" si="3"/>
        <v>0</v>
      </c>
      <c r="M19" s="32"/>
      <c r="N19" s="32"/>
      <c r="O19" s="32"/>
    </row>
    <row r="20" spans="2:15" s="31" customFormat="1" x14ac:dyDescent="0.2">
      <c r="B20" s="33"/>
      <c r="C20" s="37"/>
      <c r="D20" s="38" t="s">
        <v>24</v>
      </c>
      <c r="E20" s="39">
        <v>0</v>
      </c>
      <c r="F20" s="39">
        <v>0</v>
      </c>
      <c r="G20" s="40">
        <f t="shared" si="2"/>
        <v>0</v>
      </c>
      <c r="H20" s="39">
        <v>0</v>
      </c>
      <c r="I20" s="39">
        <v>0</v>
      </c>
      <c r="J20" s="41">
        <f t="shared" si="3"/>
        <v>0</v>
      </c>
      <c r="M20" s="32"/>
      <c r="N20" s="32"/>
      <c r="O20" s="32"/>
    </row>
    <row r="21" spans="2:15" s="31" customFormat="1" x14ac:dyDescent="0.2">
      <c r="B21" s="33"/>
      <c r="C21" s="37"/>
      <c r="D21" s="38" t="s">
        <v>25</v>
      </c>
      <c r="E21" s="39">
        <v>0</v>
      </c>
      <c r="F21" s="39">
        <v>0</v>
      </c>
      <c r="G21" s="40">
        <f t="shared" si="2"/>
        <v>0</v>
      </c>
      <c r="H21" s="39">
        <v>0</v>
      </c>
      <c r="I21" s="39">
        <v>0</v>
      </c>
      <c r="J21" s="41">
        <f t="shared" si="3"/>
        <v>0</v>
      </c>
      <c r="M21" s="32"/>
      <c r="N21" s="32"/>
      <c r="O21" s="32"/>
    </row>
    <row r="22" spans="2:15" s="31" customFormat="1" ht="14.25" customHeight="1" x14ac:dyDescent="0.2">
      <c r="B22" s="33"/>
      <c r="C22" s="34" t="s">
        <v>26</v>
      </c>
      <c r="D22" s="35"/>
      <c r="E22" s="36">
        <f>SUM(E23:E25)</f>
        <v>291980031.49000049</v>
      </c>
      <c r="F22" s="36">
        <f>SUM(F23:F25)</f>
        <v>-45936512.590000011</v>
      </c>
      <c r="G22" s="36">
        <f>E22+F22</f>
        <v>246043518.90000048</v>
      </c>
      <c r="H22" s="36">
        <f>SUM(H23:H25)</f>
        <v>137992366.99000034</v>
      </c>
      <c r="I22" s="36">
        <f>SUM(I23:I25)</f>
        <v>135417055.39000031</v>
      </c>
      <c r="J22" s="36">
        <f t="shared" si="3"/>
        <v>108051151.91000015</v>
      </c>
      <c r="M22" s="32"/>
      <c r="N22" s="32"/>
      <c r="O22" s="32"/>
    </row>
    <row r="23" spans="2:15" s="31" customFormat="1" ht="27" customHeight="1" x14ac:dyDescent="0.2">
      <c r="B23" s="33"/>
      <c r="C23" s="37"/>
      <c r="D23" s="38" t="s">
        <v>27</v>
      </c>
      <c r="E23" s="39">
        <v>278454961.27000046</v>
      </c>
      <c r="F23" s="39">
        <v>-45717231.870000012</v>
      </c>
      <c r="G23" s="40">
        <f t="shared" si="2"/>
        <v>232737729.40000045</v>
      </c>
      <c r="H23" s="39">
        <v>129864385.44000033</v>
      </c>
      <c r="I23" s="39">
        <v>127311809.8400003</v>
      </c>
      <c r="J23" s="41">
        <f t="shared" si="3"/>
        <v>102873343.96000013</v>
      </c>
      <c r="M23" s="32"/>
      <c r="N23" s="32"/>
      <c r="O23" s="32"/>
    </row>
    <row r="24" spans="2:15" s="31" customFormat="1" ht="24" x14ac:dyDescent="0.2">
      <c r="B24" s="33"/>
      <c r="C24" s="37"/>
      <c r="D24" s="38" t="s">
        <v>28</v>
      </c>
      <c r="E24" s="39">
        <v>13525070.220000023</v>
      </c>
      <c r="F24" s="39">
        <v>-219280.71999999997</v>
      </c>
      <c r="G24" s="40">
        <f t="shared" si="2"/>
        <v>13305789.500000022</v>
      </c>
      <c r="H24" s="39">
        <v>8127981.5500000054</v>
      </c>
      <c r="I24" s="39">
        <v>8105245.5500000054</v>
      </c>
      <c r="J24" s="41">
        <f t="shared" si="3"/>
        <v>5177807.950000017</v>
      </c>
      <c r="M24" s="32"/>
      <c r="N24" s="32"/>
      <c r="O24" s="32"/>
    </row>
    <row r="25" spans="2:15" s="31" customFormat="1" x14ac:dyDescent="0.2">
      <c r="B25" s="33"/>
      <c r="C25" s="37"/>
      <c r="D25" s="38" t="s">
        <v>29</v>
      </c>
      <c r="E25" s="39">
        <v>0</v>
      </c>
      <c r="F25" s="39">
        <v>0</v>
      </c>
      <c r="G25" s="40">
        <f t="shared" si="2"/>
        <v>0</v>
      </c>
      <c r="H25" s="39">
        <v>0</v>
      </c>
      <c r="I25" s="39">
        <v>0</v>
      </c>
      <c r="J25" s="41">
        <f t="shared" si="3"/>
        <v>0</v>
      </c>
      <c r="M25" s="32"/>
      <c r="N25" s="32"/>
      <c r="O25" s="32"/>
    </row>
    <row r="26" spans="2:15" s="31" customFormat="1" ht="14.25" customHeight="1" x14ac:dyDescent="0.2">
      <c r="B26" s="33"/>
      <c r="C26" s="34" t="s">
        <v>30</v>
      </c>
      <c r="D26" s="35"/>
      <c r="E26" s="36">
        <f>SUM(E27:E28)</f>
        <v>0</v>
      </c>
      <c r="F26" s="36">
        <f>SUM(F27:F28)</f>
        <v>0</v>
      </c>
      <c r="G26" s="36">
        <f>E26+F26</f>
        <v>0</v>
      </c>
      <c r="H26" s="36">
        <f>SUM(H27:H28)</f>
        <v>0</v>
      </c>
      <c r="I26" s="36">
        <f>SUM(I27:I28)</f>
        <v>0</v>
      </c>
      <c r="J26" s="36">
        <f t="shared" si="3"/>
        <v>0</v>
      </c>
      <c r="M26" s="32"/>
      <c r="N26" s="32"/>
      <c r="O26" s="32"/>
    </row>
    <row r="27" spans="2:15" s="31" customFormat="1" ht="24.75" customHeight="1" x14ac:dyDescent="0.2">
      <c r="B27" s="33"/>
      <c r="C27" s="37"/>
      <c r="D27" s="38" t="s">
        <v>31</v>
      </c>
      <c r="E27" s="39">
        <v>0</v>
      </c>
      <c r="F27" s="39">
        <v>0</v>
      </c>
      <c r="G27" s="40">
        <f t="shared" si="2"/>
        <v>0</v>
      </c>
      <c r="H27" s="39">
        <v>0</v>
      </c>
      <c r="I27" s="39">
        <v>0</v>
      </c>
      <c r="J27" s="41">
        <f t="shared" si="3"/>
        <v>0</v>
      </c>
      <c r="M27" s="32"/>
      <c r="N27" s="32"/>
      <c r="O27" s="32"/>
    </row>
    <row r="28" spans="2:15" s="31" customFormat="1" x14ac:dyDescent="0.2">
      <c r="B28" s="33"/>
      <c r="C28" s="37"/>
      <c r="D28" s="38" t="s">
        <v>32</v>
      </c>
      <c r="E28" s="39">
        <v>0</v>
      </c>
      <c r="F28" s="39">
        <v>0</v>
      </c>
      <c r="G28" s="40">
        <f t="shared" si="2"/>
        <v>0</v>
      </c>
      <c r="H28" s="39">
        <v>0</v>
      </c>
      <c r="I28" s="39">
        <v>0</v>
      </c>
      <c r="J28" s="41">
        <f t="shared" si="3"/>
        <v>0</v>
      </c>
      <c r="M28" s="32"/>
      <c r="N28" s="32"/>
      <c r="O28" s="32"/>
    </row>
    <row r="29" spans="2:15" s="31" customFormat="1" ht="14.25" customHeight="1" x14ac:dyDescent="0.2">
      <c r="B29" s="33"/>
      <c r="C29" s="34" t="s">
        <v>33</v>
      </c>
      <c r="D29" s="35"/>
      <c r="E29" s="36">
        <f>SUM(E30:E33)</f>
        <v>0</v>
      </c>
      <c r="F29" s="36">
        <f>SUM(F30:F33)</f>
        <v>0</v>
      </c>
      <c r="G29" s="36">
        <f>E29+F29</f>
        <v>0</v>
      </c>
      <c r="H29" s="36">
        <f>SUM(H30:H33)</f>
        <v>0</v>
      </c>
      <c r="I29" s="36">
        <f>SUM(I30:I33)</f>
        <v>0</v>
      </c>
      <c r="J29" s="36">
        <f t="shared" si="3"/>
        <v>0</v>
      </c>
      <c r="M29" s="32"/>
      <c r="N29" s="32"/>
      <c r="O29" s="32"/>
    </row>
    <row r="30" spans="2:15" s="31" customFormat="1" x14ac:dyDescent="0.2">
      <c r="B30" s="33"/>
      <c r="C30" s="37"/>
      <c r="D30" s="38" t="s">
        <v>34</v>
      </c>
      <c r="E30" s="39">
        <v>0</v>
      </c>
      <c r="F30" s="39">
        <v>0</v>
      </c>
      <c r="G30" s="40">
        <f t="shared" si="2"/>
        <v>0</v>
      </c>
      <c r="H30" s="39">
        <v>0</v>
      </c>
      <c r="I30" s="39">
        <v>0</v>
      </c>
      <c r="J30" s="41">
        <f t="shared" si="3"/>
        <v>0</v>
      </c>
      <c r="M30" s="32"/>
      <c r="N30" s="32"/>
      <c r="O30" s="32"/>
    </row>
    <row r="31" spans="2:15" s="31" customFormat="1" x14ac:dyDescent="0.2">
      <c r="B31" s="33"/>
      <c r="C31" s="37"/>
      <c r="D31" s="38" t="s">
        <v>35</v>
      </c>
      <c r="E31" s="39">
        <v>0</v>
      </c>
      <c r="F31" s="39">
        <v>0</v>
      </c>
      <c r="G31" s="40">
        <f t="shared" si="2"/>
        <v>0</v>
      </c>
      <c r="H31" s="39">
        <v>0</v>
      </c>
      <c r="I31" s="39">
        <v>0</v>
      </c>
      <c r="J31" s="41">
        <f t="shared" si="3"/>
        <v>0</v>
      </c>
      <c r="M31" s="32"/>
      <c r="N31" s="32"/>
      <c r="O31" s="32"/>
    </row>
    <row r="32" spans="2:15" s="31" customFormat="1" x14ac:dyDescent="0.2">
      <c r="B32" s="33"/>
      <c r="C32" s="37"/>
      <c r="D32" s="38" t="s">
        <v>36</v>
      </c>
      <c r="E32" s="39">
        <v>0</v>
      </c>
      <c r="F32" s="39">
        <v>0</v>
      </c>
      <c r="G32" s="40">
        <f t="shared" si="2"/>
        <v>0</v>
      </c>
      <c r="H32" s="39">
        <v>0</v>
      </c>
      <c r="I32" s="39">
        <v>0</v>
      </c>
      <c r="J32" s="41">
        <f t="shared" si="3"/>
        <v>0</v>
      </c>
      <c r="M32" s="32"/>
      <c r="N32" s="32"/>
      <c r="O32" s="32"/>
    </row>
    <row r="33" spans="2:15" s="31" customFormat="1" ht="24.75" customHeight="1" x14ac:dyDescent="0.2">
      <c r="B33" s="33"/>
      <c r="C33" s="37"/>
      <c r="D33" s="38" t="s">
        <v>37</v>
      </c>
      <c r="E33" s="39">
        <v>0</v>
      </c>
      <c r="F33" s="39">
        <v>0</v>
      </c>
      <c r="G33" s="40">
        <f t="shared" si="2"/>
        <v>0</v>
      </c>
      <c r="H33" s="39">
        <v>0</v>
      </c>
      <c r="I33" s="39">
        <v>0</v>
      </c>
      <c r="J33" s="41">
        <f t="shared" si="3"/>
        <v>0</v>
      </c>
      <c r="M33" s="32"/>
      <c r="N33" s="32"/>
      <c r="O33" s="32"/>
    </row>
    <row r="34" spans="2:15" s="31" customFormat="1" ht="14.25" customHeight="1" x14ac:dyDescent="0.2">
      <c r="B34" s="33"/>
      <c r="C34" s="34" t="s">
        <v>38</v>
      </c>
      <c r="D34" s="35"/>
      <c r="E34" s="36">
        <f>SUM(E35)</f>
        <v>0</v>
      </c>
      <c r="F34" s="36">
        <f>SUM(F35)</f>
        <v>0</v>
      </c>
      <c r="G34" s="36">
        <f>E34+F34</f>
        <v>0</v>
      </c>
      <c r="H34" s="36">
        <f>SUM(H35)</f>
        <v>0</v>
      </c>
      <c r="I34" s="36">
        <f>SUM(I35)</f>
        <v>0</v>
      </c>
      <c r="J34" s="36">
        <f t="shared" si="3"/>
        <v>0</v>
      </c>
      <c r="M34" s="32"/>
      <c r="N34" s="32"/>
      <c r="O34" s="32"/>
    </row>
    <row r="35" spans="2:15" s="31" customFormat="1" x14ac:dyDescent="0.2">
      <c r="B35" s="33"/>
      <c r="C35" s="37"/>
      <c r="D35" s="38" t="s">
        <v>39</v>
      </c>
      <c r="E35" s="39">
        <v>0</v>
      </c>
      <c r="F35" s="39">
        <v>0</v>
      </c>
      <c r="G35" s="40">
        <f t="shared" si="2"/>
        <v>0</v>
      </c>
      <c r="H35" s="39">
        <v>0</v>
      </c>
      <c r="I35" s="39">
        <v>0</v>
      </c>
      <c r="J35" s="41">
        <f t="shared" si="3"/>
        <v>0</v>
      </c>
      <c r="M35" s="32"/>
      <c r="N35" s="32"/>
      <c r="O35" s="32"/>
    </row>
    <row r="36" spans="2:15" s="31" customFormat="1" ht="14.25" customHeight="1" x14ac:dyDescent="0.2">
      <c r="B36" s="42" t="s">
        <v>40</v>
      </c>
      <c r="C36" s="43"/>
      <c r="D36" s="44"/>
      <c r="E36" s="39">
        <v>0</v>
      </c>
      <c r="F36" s="39">
        <v>0</v>
      </c>
      <c r="G36" s="40">
        <f t="shared" si="2"/>
        <v>0</v>
      </c>
      <c r="H36" s="39">
        <v>0</v>
      </c>
      <c r="I36" s="39">
        <v>0</v>
      </c>
      <c r="J36" s="41">
        <f t="shared" si="3"/>
        <v>0</v>
      </c>
      <c r="M36" s="32"/>
      <c r="N36" s="32"/>
      <c r="O36" s="32"/>
    </row>
    <row r="37" spans="2:15" s="31" customFormat="1" ht="27" customHeight="1" x14ac:dyDescent="0.2">
      <c r="B37" s="45" t="s">
        <v>41</v>
      </c>
      <c r="C37" s="46"/>
      <c r="D37" s="47"/>
      <c r="E37" s="39">
        <v>0</v>
      </c>
      <c r="F37" s="39">
        <v>0</v>
      </c>
      <c r="G37" s="40">
        <f t="shared" si="2"/>
        <v>0</v>
      </c>
      <c r="H37" s="39">
        <v>0</v>
      </c>
      <c r="I37" s="39">
        <v>0</v>
      </c>
      <c r="J37" s="41">
        <f t="shared" si="3"/>
        <v>0</v>
      </c>
      <c r="M37" s="32"/>
      <c r="N37" s="32"/>
      <c r="O37" s="32"/>
    </row>
    <row r="38" spans="2:15" s="31" customFormat="1" ht="15.75" customHeight="1" x14ac:dyDescent="0.2">
      <c r="B38" s="45" t="s">
        <v>42</v>
      </c>
      <c r="C38" s="46"/>
      <c r="D38" s="47"/>
      <c r="E38" s="39">
        <v>0</v>
      </c>
      <c r="F38" s="39">
        <v>19900201.23</v>
      </c>
      <c r="G38" s="40">
        <f t="shared" si="2"/>
        <v>19900201.23</v>
      </c>
      <c r="H38" s="39">
        <v>19900201.23</v>
      </c>
      <c r="I38" s="39">
        <v>19900201.23</v>
      </c>
      <c r="J38" s="41">
        <f t="shared" si="3"/>
        <v>0</v>
      </c>
      <c r="M38" s="32"/>
      <c r="N38" s="32"/>
      <c r="O38" s="32"/>
    </row>
    <row r="39" spans="2:15" s="31" customFormat="1" x14ac:dyDescent="0.2">
      <c r="B39" s="48"/>
      <c r="C39" s="49"/>
      <c r="D39" s="50"/>
      <c r="E39" s="51"/>
      <c r="F39" s="51"/>
      <c r="G39" s="51"/>
      <c r="H39" s="51"/>
      <c r="I39" s="51"/>
      <c r="J39" s="51"/>
      <c r="M39" s="32"/>
      <c r="N39" s="32"/>
      <c r="O39" s="32"/>
    </row>
    <row r="40" spans="2:15" s="31" customFormat="1" ht="15.75" customHeight="1" x14ac:dyDescent="0.2">
      <c r="B40" s="52" t="s">
        <v>43</v>
      </c>
      <c r="C40" s="53"/>
      <c r="D40" s="54"/>
      <c r="E40" s="55">
        <f t="shared" ref="E40:J40" si="4">SUM(E9,E36,E37,E38)</f>
        <v>2333180824.4400101</v>
      </c>
      <c r="F40" s="55">
        <f t="shared" si="4"/>
        <v>247212901.97346365</v>
      </c>
      <c r="G40" s="55">
        <f t="shared" si="4"/>
        <v>2580393726.4134736</v>
      </c>
      <c r="H40" s="55">
        <f t="shared" si="4"/>
        <v>1644647966.0600076</v>
      </c>
      <c r="I40" s="55">
        <f t="shared" si="4"/>
        <v>1636031727.8300071</v>
      </c>
      <c r="J40" s="55">
        <f t="shared" si="4"/>
        <v>935745760.35346603</v>
      </c>
      <c r="M40" s="32"/>
      <c r="N40" s="32"/>
      <c r="O40" s="32"/>
    </row>
    <row r="41" spans="2:15" ht="14.25" customHeight="1" x14ac:dyDescent="0.2">
      <c r="B41" s="1" t="s">
        <v>44</v>
      </c>
    </row>
    <row r="42" spans="2:15" s="31" customFormat="1" x14ac:dyDescent="0.2">
      <c r="M42" s="32"/>
      <c r="N42" s="32"/>
      <c r="O42" s="32"/>
    </row>
  </sheetData>
  <mergeCells count="17">
    <mergeCell ref="C34:D34"/>
    <mergeCell ref="B36:D36"/>
    <mergeCell ref="B37:D37"/>
    <mergeCell ref="B38:D38"/>
    <mergeCell ref="B40:D40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6:D8"/>
    <mergeCell ref="E6:I6"/>
    <mergeCell ref="J6:J7"/>
  </mergeCells>
  <printOptions horizontalCentered="1"/>
  <pageMargins left="0.39370078740157483" right="0.35433070866141736" top="0.56999999999999995" bottom="0.5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CP</vt:lpstr>
      <vt:lpstr>'EAEPE CP'!Área_de_impresión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2022-10-19T17:52:26Z</dcterms:created>
  <dcterms:modified xsi:type="dcterms:W3CDTF">2022-10-19T17:53:25Z</dcterms:modified>
</cp:coreProperties>
</file>