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4.Abril\"/>
    </mc:Choice>
  </mc:AlternateContent>
  <xr:revisionPtr revIDLastSave="0" documentId="13_ncr:1_{5F4492C1-72BB-4D65-8E8A-69EF9FF6C088}" xr6:coauthVersionLast="47" xr6:coauthVersionMax="47" xr10:uidLastSave="{00000000-0000-0000-0000-000000000000}"/>
  <bookViews>
    <workbookView xWindow="-120" yWindow="-120" windowWidth="24240" windowHeight="13020" xr2:uid="{0E1AE538-4F4A-4990-B5AE-48EBD2DB2DB6}"/>
  </bookViews>
  <sheets>
    <sheet name="EAEPE-COG" sheetId="3" r:id="rId1"/>
  </sheets>
  <definedNames>
    <definedName name="_xlnm.Print_Area" localSheetId="0">'EAEPE-COG'!$A$1:$I$85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3" l="1"/>
  <c r="I32" i="3"/>
  <c r="I33" i="3"/>
  <c r="I34" i="3"/>
  <c r="I35" i="3"/>
  <c r="I36" i="3"/>
  <c r="I37" i="3"/>
  <c r="I40" i="3"/>
  <c r="I41" i="3"/>
  <c r="I42" i="3"/>
  <c r="I43" i="3"/>
  <c r="G48" i="3"/>
  <c r="H48" i="3"/>
  <c r="F49" i="3"/>
  <c r="F50" i="3"/>
  <c r="F51" i="3"/>
  <c r="F52" i="3"/>
  <c r="I52" i="3" s="1"/>
  <c r="F53" i="3"/>
  <c r="I53" i="3" s="1"/>
  <c r="F54" i="3"/>
  <c r="F55" i="3"/>
  <c r="F81" i="3"/>
  <c r="I81" i="3" s="1"/>
  <c r="F80" i="3"/>
  <c r="I80" i="3" s="1"/>
  <c r="F79" i="3"/>
  <c r="I79" i="3" s="1"/>
  <c r="F78" i="3"/>
  <c r="I78" i="3" s="1"/>
  <c r="F77" i="3"/>
  <c r="I77" i="3" s="1"/>
  <c r="F76" i="3"/>
  <c r="I76" i="3" s="1"/>
  <c r="F75" i="3"/>
  <c r="I75" i="3" s="1"/>
  <c r="H74" i="3"/>
  <c r="G74" i="3"/>
  <c r="E74" i="3"/>
  <c r="D74" i="3"/>
  <c r="F73" i="3"/>
  <c r="I73" i="3" s="1"/>
  <c r="F72" i="3"/>
  <c r="I72" i="3" s="1"/>
  <c r="F71" i="3"/>
  <c r="I71" i="3" s="1"/>
  <c r="H70" i="3"/>
  <c r="G70" i="3"/>
  <c r="E70" i="3"/>
  <c r="D70" i="3"/>
  <c r="F69" i="3"/>
  <c r="I69" i="3" s="1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H62" i="3"/>
  <c r="G62" i="3"/>
  <c r="E62" i="3"/>
  <c r="D62" i="3"/>
  <c r="F61" i="3"/>
  <c r="I61" i="3" s="1"/>
  <c r="F60" i="3"/>
  <c r="I60" i="3" s="1"/>
  <c r="F59" i="3"/>
  <c r="I59" i="3" s="1"/>
  <c r="H58" i="3"/>
  <c r="G58" i="3"/>
  <c r="E58" i="3"/>
  <c r="D58" i="3"/>
  <c r="F57" i="3"/>
  <c r="I57" i="3" s="1"/>
  <c r="F56" i="3"/>
  <c r="I56" i="3" s="1"/>
  <c r="I55" i="3"/>
  <c r="I54" i="3"/>
  <c r="I51" i="3"/>
  <c r="I50" i="3"/>
  <c r="I49" i="3"/>
  <c r="E48" i="3"/>
  <c r="D48" i="3"/>
  <c r="F47" i="3"/>
  <c r="I47" i="3" s="1"/>
  <c r="F46" i="3"/>
  <c r="I46" i="3" s="1"/>
  <c r="F45" i="3"/>
  <c r="I45" i="3" s="1"/>
  <c r="F44" i="3"/>
  <c r="I44" i="3" s="1"/>
  <c r="F43" i="3"/>
  <c r="F42" i="3"/>
  <c r="F41" i="3"/>
  <c r="F40" i="3"/>
  <c r="F39" i="3"/>
  <c r="I39" i="3" s="1"/>
  <c r="H38" i="3"/>
  <c r="G38" i="3"/>
  <c r="E38" i="3"/>
  <c r="D38" i="3"/>
  <c r="F37" i="3"/>
  <c r="F36" i="3"/>
  <c r="F35" i="3"/>
  <c r="F34" i="3"/>
  <c r="F33" i="3"/>
  <c r="F32" i="3"/>
  <c r="F31" i="3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H18" i="3"/>
  <c r="G18" i="3"/>
  <c r="E18" i="3"/>
  <c r="D18" i="3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H10" i="3"/>
  <c r="G10" i="3"/>
  <c r="E10" i="3"/>
  <c r="D10" i="3"/>
  <c r="F74" i="3" l="1"/>
  <c r="I74" i="3" s="1"/>
  <c r="F28" i="3"/>
  <c r="I28" i="3" s="1"/>
  <c r="F38" i="3"/>
  <c r="I38" i="3" s="1"/>
  <c r="F48" i="3"/>
  <c r="I48" i="3" s="1"/>
  <c r="G83" i="3"/>
  <c r="F58" i="3"/>
  <c r="I58" i="3" s="1"/>
  <c r="F70" i="3"/>
  <c r="I70" i="3" s="1"/>
  <c r="F62" i="3"/>
  <c r="I62" i="3" s="1"/>
  <c r="H83" i="3"/>
  <c r="D83" i="3"/>
  <c r="F18" i="3"/>
  <c r="I18" i="3" s="1"/>
  <c r="E83" i="3"/>
  <c r="F10" i="3"/>
  <c r="I10" i="3" s="1"/>
  <c r="F83" i="3" l="1"/>
  <c r="I83" i="3" s="1"/>
</calcChain>
</file>

<file path=xl/sharedStrings.xml><?xml version="1.0" encoding="utf-8"?>
<sst xmlns="http://schemas.openxmlformats.org/spreadsheetml/2006/main" count="88" uniqueCount="88">
  <si>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</si>
  <si>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</si>
  <si>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</si>
  <si>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</si>
  <si>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</si>
  <si>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</si>
  <si>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</si>
  <si>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</si>
  <si>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</si>
  <si>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</si>
  <si>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</si>
  <si>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</si>
  <si>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</si>
  <si>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</si>
  <si>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</si>
  <si>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</si>
  <si>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</si>
  <si>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</si>
  <si>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</si>
  <si>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</si>
  <si>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</si>
  <si>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</si>
  <si>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</si>
  <si>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</si>
  <si>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</si>
  <si>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</si>
  <si>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</si>
  <si>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</si>
  <si>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</si>
  <si>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</si>
  <si>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</si>
  <si>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</si>
  <si>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</si>
  <si>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</si>
  <si>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</si>
  <si>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</si>
  <si>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</si>
  <si>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</si>
  <si>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</si>
  <si>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</si>
  <si>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</si>
  <si>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</si>
  <si>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</si>
  <si>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</si>
  <si>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</si>
  <si>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</si>
  <si>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</si>
  <si>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</si>
  <si>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</si>
  <si>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</si>
  <si>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</si>
  <si>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</si>
  <si>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</si>
  <si>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</si>
  <si>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</si>
  <si>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</si>
  <si>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</si>
  <si>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</si>
  <si>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</si>
  <si>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</si>
  <si>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</si>
  <si>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</si>
  <si>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</si>
  <si>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</si>
  <si>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</si>
  <si>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</si>
  <si>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</si>
  <si>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</si>
  <si>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</si>
  <si>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</si>
  <si>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</si>
  <si>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</si>
  <si>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</si>
  <si>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</si>
  <si>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</si>
  <si>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</si>
  <si>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</si>
  <si>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</si>
  <si>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</si>
  <si>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</si>
  <si>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</si>
  <si>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</si>
  <si>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</si>
  <si>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MUNICIPIO DE SAN PEDRO TLAQUEPAQUE</t>
  </si>
  <si>
    <t>Bajo protesta de decir verdad declaramos que los Estados Financieros y sus Notas son razonablemente correctos y responsabilidad del emisor.</t>
  </si>
  <si>
    <t>ESTADO ANALÍTICO DEL EJERCICIO DEL PRESUPUESTO DE EGRESOS</t>
  </si>
  <si>
    <t>CLASIFICACIÓN POR OBJETO DEL GASTO (CAPÍTULO Y CONCEPTO)</t>
  </si>
  <si>
    <t>DEL 01 DE ENERO AL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</si>
</sst>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2" fontId="5" fillId="2" borderId="5" xfId="0" applyNumberFormat="1" applyFont="1" applyFill="1" applyBorder="1" applyAlignment="1">
      <alignment horizontal="center" vertical="center" wrapText="1"/>
    </xf>
    <xf numFmtId="42" fontId="5" fillId="2" borderId="9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6" fillId="0" borderId="5" xfId="0" applyFont="1" applyBorder="1" applyAlignment="1">
      <alignment wrapText="1"/>
    </xf>
    <xf numFmtId="0" fontId="2" fillId="3" borderId="9" xfId="0" applyFont="1" applyFill="1" applyBorder="1"/>
    <xf numFmtId="0" fontId="2" fillId="3" borderId="13" xfId="0" applyFont="1" applyFill="1" applyBorder="1"/>
    <xf numFmtId="0" fontId="2" fillId="3" borderId="11" xfId="0" applyFont="1" applyFill="1" applyBorder="1"/>
    <xf numFmtId="44" fontId="2" fillId="2" borderId="9" xfId="1" applyFont="1" applyFill="1" applyBorder="1"/>
    <xf numFmtId="44" fontId="2" fillId="3" borderId="9" xfId="1" applyFont="1" applyFill="1" applyBorder="1" applyAlignment="1">
      <alignment horizontal="left"/>
    </xf>
    <xf numFmtId="44" fontId="0" fillId="0" borderId="9" xfId="1" applyFont="1" applyBorder="1" applyAlignment="1" applyProtection="1">
      <alignment horizontal="left" vertical="center" wrapText="1"/>
      <protection locked="0"/>
    </xf>
    <xf numFmtId="44" fontId="6" fillId="3" borderId="9" xfId="1" applyFont="1" applyFill="1" applyBorder="1" applyAlignment="1">
      <alignment horizontal="left"/>
    </xf>
    <xf numFmtId="44" fontId="6" fillId="0" borderId="9" xfId="1" applyFont="1" applyFill="1" applyBorder="1" applyAlignment="1">
      <alignment horizontal="left"/>
    </xf>
    <xf numFmtId="0" fontId="0" fillId="4" borderId="0" xfId="0" applyFill="1"/>
    <xf numFmtId="44" fontId="1" fillId="4" borderId="0" xfId="1" applyFont="1" applyFill="1"/>
    <xf numFmtId="0" fontId="6" fillId="4" borderId="6" xfId="0" applyFont="1" applyFill="1" applyBorder="1"/>
    <xf numFmtId="0" fontId="6" fillId="4" borderId="13" xfId="0" applyFont="1" applyFill="1" applyBorder="1"/>
    <xf numFmtId="0" fontId="6" fillId="4" borderId="10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4" fillId="4" borderId="10" xfId="0" applyFont="1" applyFill="1" applyBorder="1"/>
    <xf numFmtId="44" fontId="2" fillId="0" borderId="9" xfId="1" applyFont="1" applyFill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44" fontId="0" fillId="0" borderId="9" xfId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justify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9" fillId="4" borderId="0" xfId="0" applyFont="1" applyFill="1"/>
    <xf numFmtId="166" fontId="0" fillId="0" borderId="0" xfId="0" applyNumberFormat="1"/>
    <xf numFmtId="166" fontId="0" fillId="4" borderId="0" xfId="0" applyNumberFormat="1" applyFill="1"/>
    <xf numFmtId="44" fontId="2" fillId="0" borderId="9" xfId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/>
    </xf>
    <xf numFmtId="42" fontId="4" fillId="2" borderId="4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3" fillId="4" borderId="0" xfId="2" applyNumberFormat="1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Moneda" xfId="1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1A2-051D-4C66-A0F8-263714B3F84D}">
  <sheetPr>
    <pageSetUpPr fitToPage="1"/>
  </sheetPr>
  <dimension ref="A1:P120"/>
  <sheetViews>
    <sheetView tabSelected="1" zoomScale="80" zoomScaleNormal="80" workbookViewId="0">
      <pane xSplit="3" ySplit="9" topLeftCell="D52" activePane="bottomRight" state="frozen"/>
      <selection pane="topRight" activeCell="C1" sqref="C1"/>
      <selection pane="bottomLeft" activeCell="A9" sqref="A9"/>
      <selection pane="bottomRight" activeCell="K71" sqref="K71"/>
    </sheetView>
  </sheetViews>
  <sheetFormatPr baseColWidth="10" defaultRowHeight="15" x14ac:dyDescent="0.25"/>
  <cols>
    <col min="1" max="1" width="11.42578125" style="18"/>
    <col min="2" max="2" width="9" customWidth="1"/>
    <col min="3" max="3" width="55.7109375" customWidth="1"/>
    <col min="4" max="4" width="26.28515625" customWidth="1"/>
    <col min="5" max="5" width="24" bestFit="1" customWidth="1"/>
    <col min="6" max="7" width="26.42578125" bestFit="1" customWidth="1"/>
    <col min="8" max="8" width="25.85546875" bestFit="1" customWidth="1"/>
    <col min="9" max="9" width="26.85546875" bestFit="1" customWidth="1"/>
    <col min="10" max="10" width="15.140625" customWidth="1"/>
    <col min="11" max="11" width="11.7109375" customWidth="1"/>
    <col min="12" max="12" width="78.140625" customWidth="1"/>
    <col min="13" max="13" width="26.5703125" style="38" customWidth="1"/>
    <col min="14" max="14" width="27.85546875" style="38" customWidth="1"/>
    <col min="15" max="15" width="23.7109375" style="38" customWidth="1"/>
  </cols>
  <sheetData>
    <row r="1" spans="2:10" x14ac:dyDescent="0.25">
      <c r="B1" s="18"/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s="54" t="s">
        <v>83</v>
      </c>
      <c r="C2" s="54"/>
      <c r="D2" s="54"/>
      <c r="E2" s="54"/>
      <c r="F2" s="54"/>
      <c r="G2" s="54"/>
      <c r="H2" s="54"/>
      <c r="I2" s="54"/>
      <c r="J2" s="18"/>
    </row>
    <row r="3" spans="2:10" ht="15" customHeight="1" x14ac:dyDescent="0.25">
      <c r="B3" s="54" t="s">
        <v>85</v>
      </c>
      <c r="C3" s="54"/>
      <c r="D3" s="54"/>
      <c r="E3" s="54"/>
      <c r="F3" s="54"/>
      <c r="G3" s="54"/>
      <c r="H3" s="54"/>
      <c r="I3" s="54"/>
      <c r="J3" s="18"/>
    </row>
    <row r="4" spans="2:10" ht="15" customHeight="1" x14ac:dyDescent="0.25">
      <c r="B4" s="54" t="s">
        <v>86</v>
      </c>
      <c r="C4" s="54"/>
      <c r="D4" s="54"/>
      <c r="E4" s="54"/>
      <c r="F4" s="54"/>
      <c r="G4" s="54"/>
      <c r="H4" s="54"/>
      <c r="I4" s="54"/>
      <c r="J4" s="18"/>
    </row>
    <row r="5" spans="2:10" x14ac:dyDescent="0.25">
      <c r="B5" s="54" t="s">
        <v>87</v>
      </c>
      <c r="C5" s="54"/>
      <c r="D5" s="54"/>
      <c r="E5" s="54"/>
      <c r="F5" s="54"/>
      <c r="G5" s="54"/>
      <c r="H5" s="54"/>
      <c r="I5" s="54"/>
      <c r="J5" s="18"/>
    </row>
    <row r="6" spans="2:10" x14ac:dyDescent="0.25">
      <c r="B6" s="54"/>
      <c r="C6" s="54"/>
      <c r="D6" s="54"/>
      <c r="E6" s="54"/>
      <c r="F6" s="54"/>
      <c r="G6" s="54"/>
      <c r="H6" s="54"/>
      <c r="I6" s="54"/>
      <c r="J6" s="18"/>
    </row>
    <row r="7" spans="2:10" ht="15.75" x14ac:dyDescent="0.25">
      <c r="B7" s="41" t="s">
        <v>0</v>
      </c>
      <c r="C7" s="42"/>
      <c r="D7" s="47" t="s">
        <v>1</v>
      </c>
      <c r="E7" s="48"/>
      <c r="F7" s="48"/>
      <c r="G7" s="48"/>
      <c r="H7" s="49"/>
      <c r="I7" s="50" t="s">
        <v>2</v>
      </c>
      <c r="J7" s="18"/>
    </row>
    <row r="8" spans="2:10" ht="24" x14ac:dyDescent="0.25">
      <c r="B8" s="43"/>
      <c r="C8" s="44"/>
      <c r="D8" s="1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51"/>
      <c r="J8" s="18"/>
    </row>
    <row r="9" spans="2:10" x14ac:dyDescent="0.25">
      <c r="B9" s="45"/>
      <c r="C9" s="46"/>
      <c r="D9" s="4">
        <v>1</v>
      </c>
      <c r="E9" s="5">
        <v>2</v>
      </c>
      <c r="F9" s="5" t="s">
        <v>8</v>
      </c>
      <c r="G9" s="5">
        <v>4</v>
      </c>
      <c r="H9" s="5">
        <v>5</v>
      </c>
      <c r="I9" s="5" t="s">
        <v>9</v>
      </c>
      <c r="J9" s="18"/>
    </row>
    <row r="10" spans="2:10" x14ac:dyDescent="0.25">
      <c r="B10" s="6" t="s">
        <v>10</v>
      </c>
      <c r="C10" s="7"/>
      <c r="D10" s="14">
        <f>SUM(D11:D17)</f>
        <v>1335126285.9700036</v>
      </c>
      <c r="E10" s="14">
        <f>SUM(E11:E17)</f>
        <v>0</v>
      </c>
      <c r="F10" s="14">
        <f t="shared" ref="F10:F73" si="0">D10+E10</f>
        <v>1335126285.9700036</v>
      </c>
      <c r="G10" s="14">
        <f>SUM(G11:G17)</f>
        <v>347449935.97999984</v>
      </c>
      <c r="H10" s="14">
        <f>SUM(H11:H17)</f>
        <v>347449935.97999984</v>
      </c>
      <c r="I10" s="14">
        <f>F10-G10</f>
        <v>987676349.99000382</v>
      </c>
      <c r="J10" s="18"/>
    </row>
    <row r="11" spans="2:10" ht="15.75" x14ac:dyDescent="0.25">
      <c r="B11" s="20"/>
      <c r="C11" s="9" t="s">
        <v>11</v>
      </c>
      <c r="D11" s="40">
        <v>699843597.9999994</v>
      </c>
      <c r="E11" s="34">
        <v>0</v>
      </c>
      <c r="F11" s="14">
        <f t="shared" si="0"/>
        <v>699843597.9999994</v>
      </c>
      <c r="G11" s="34">
        <v>202387438.71999982</v>
      </c>
      <c r="H11" s="34">
        <v>202387438.71999982</v>
      </c>
      <c r="I11" s="16">
        <f t="shared" ref="I11:I74" si="1">F11-G11</f>
        <v>497456159.27999961</v>
      </c>
      <c r="J11" s="18"/>
    </row>
    <row r="12" spans="2:10" ht="15.75" x14ac:dyDescent="0.25">
      <c r="B12" s="21"/>
      <c r="C12" s="9" t="s">
        <v>12</v>
      </c>
      <c r="D12" s="40">
        <v>59000000.000000171</v>
      </c>
      <c r="E12" s="34">
        <v>0</v>
      </c>
      <c r="F12" s="14">
        <f t="shared" si="0"/>
        <v>59000000.000000171</v>
      </c>
      <c r="G12" s="34">
        <v>19151811.670000006</v>
      </c>
      <c r="H12" s="34">
        <v>19151811.670000006</v>
      </c>
      <c r="I12" s="16">
        <f t="shared" si="1"/>
        <v>39848188.330000162</v>
      </c>
      <c r="J12" s="18"/>
    </row>
    <row r="13" spans="2:10" ht="15.75" x14ac:dyDescent="0.25">
      <c r="B13" s="21"/>
      <c r="C13" s="9" t="s">
        <v>13</v>
      </c>
      <c r="D13" s="40">
        <v>187509988.40000036</v>
      </c>
      <c r="E13" s="34">
        <v>0</v>
      </c>
      <c r="F13" s="14">
        <f t="shared" si="0"/>
        <v>187509988.40000036</v>
      </c>
      <c r="G13" s="34">
        <v>27135240.650000032</v>
      </c>
      <c r="H13" s="34">
        <v>27135240.650000032</v>
      </c>
      <c r="I13" s="16">
        <f t="shared" si="1"/>
        <v>160374747.75000033</v>
      </c>
      <c r="J13" s="18"/>
    </row>
    <row r="14" spans="2:10" ht="15.75" x14ac:dyDescent="0.25">
      <c r="B14" s="21"/>
      <c r="C14" s="9" t="s">
        <v>14</v>
      </c>
      <c r="D14" s="40">
        <v>181220633.25000015</v>
      </c>
      <c r="E14" s="34">
        <v>0</v>
      </c>
      <c r="F14" s="14">
        <f t="shared" si="0"/>
        <v>181220633.25000015</v>
      </c>
      <c r="G14" s="34">
        <v>50697351.520000003</v>
      </c>
      <c r="H14" s="34">
        <v>50697351.520000003</v>
      </c>
      <c r="I14" s="16">
        <f t="shared" si="1"/>
        <v>130523281.73000014</v>
      </c>
      <c r="J14" s="18"/>
    </row>
    <row r="15" spans="2:10" ht="15.75" x14ac:dyDescent="0.25">
      <c r="B15" s="21"/>
      <c r="C15" s="9" t="s">
        <v>15</v>
      </c>
      <c r="D15" s="40">
        <v>207552066.32000348</v>
      </c>
      <c r="E15" s="34">
        <v>0</v>
      </c>
      <c r="F15" s="14">
        <f t="shared" si="0"/>
        <v>207552066.32000348</v>
      </c>
      <c r="G15" s="34">
        <v>48078093.419999957</v>
      </c>
      <c r="H15" s="34">
        <v>48078093.419999957</v>
      </c>
      <c r="I15" s="16">
        <f t="shared" si="1"/>
        <v>159473972.90000352</v>
      </c>
      <c r="J15" s="18"/>
    </row>
    <row r="16" spans="2:10" ht="15.75" x14ac:dyDescent="0.25">
      <c r="B16" s="21"/>
      <c r="C16" s="9" t="s">
        <v>16</v>
      </c>
      <c r="D16" s="34">
        <v>0</v>
      </c>
      <c r="E16" s="34">
        <v>0</v>
      </c>
      <c r="F16" s="14">
        <f t="shared" si="0"/>
        <v>0</v>
      </c>
      <c r="G16" s="34">
        <v>0</v>
      </c>
      <c r="H16" s="34">
        <v>0</v>
      </c>
      <c r="I16" s="16">
        <f t="shared" si="1"/>
        <v>0</v>
      </c>
      <c r="J16" s="18"/>
    </row>
    <row r="17" spans="2:10" ht="15.75" x14ac:dyDescent="0.25">
      <c r="B17" s="22"/>
      <c r="C17" s="9" t="s">
        <v>17</v>
      </c>
      <c r="D17" s="34">
        <v>0</v>
      </c>
      <c r="E17" s="34">
        <v>0</v>
      </c>
      <c r="F17" s="14">
        <f t="shared" si="0"/>
        <v>0</v>
      </c>
      <c r="G17" s="34">
        <v>0</v>
      </c>
      <c r="H17" s="34">
        <v>0</v>
      </c>
      <c r="I17" s="16">
        <f t="shared" si="1"/>
        <v>0</v>
      </c>
      <c r="J17" s="18"/>
    </row>
    <row r="18" spans="2:10" x14ac:dyDescent="0.25">
      <c r="B18" s="8" t="s">
        <v>18</v>
      </c>
      <c r="C18" s="27"/>
      <c r="D18" s="14">
        <f>SUM(D19:D27)</f>
        <v>236488378.98999998</v>
      </c>
      <c r="E18" s="14">
        <f>SUM(E19:E27)</f>
        <v>0</v>
      </c>
      <c r="F18" s="14">
        <f t="shared" si="0"/>
        <v>236488378.98999998</v>
      </c>
      <c r="G18" s="14">
        <f>SUM(G19:G27)</f>
        <v>88456956.710000008</v>
      </c>
      <c r="H18" s="14">
        <f>SUM(H19:H27)</f>
        <v>87974858.620000005</v>
      </c>
      <c r="I18" s="14">
        <f t="shared" si="1"/>
        <v>148031422.27999997</v>
      </c>
      <c r="J18" s="18"/>
    </row>
    <row r="19" spans="2:10" ht="31.5" x14ac:dyDescent="0.25">
      <c r="B19" s="23"/>
      <c r="C19" s="9" t="s">
        <v>19</v>
      </c>
      <c r="D19" s="15">
        <v>17249423.819999963</v>
      </c>
      <c r="E19" s="34">
        <v>0</v>
      </c>
      <c r="F19" s="14">
        <f t="shared" si="0"/>
        <v>17249423.819999963</v>
      </c>
      <c r="G19" s="34">
        <v>8662618.6599999983</v>
      </c>
      <c r="H19" s="34">
        <v>8662618.6599999983</v>
      </c>
      <c r="I19" s="16">
        <f t="shared" si="1"/>
        <v>8586805.1599999648</v>
      </c>
      <c r="J19" s="18"/>
    </row>
    <row r="20" spans="2:10" ht="15.75" x14ac:dyDescent="0.25">
      <c r="B20" s="24"/>
      <c r="C20" s="9" t="s">
        <v>20</v>
      </c>
      <c r="D20" s="15">
        <v>2116020.1000000024</v>
      </c>
      <c r="E20" s="34">
        <v>0</v>
      </c>
      <c r="F20" s="14">
        <f t="shared" si="0"/>
        <v>2116020.1000000024</v>
      </c>
      <c r="G20" s="34">
        <v>958916.30999999959</v>
      </c>
      <c r="H20" s="34">
        <v>958916.30999999959</v>
      </c>
      <c r="I20" s="16">
        <f t="shared" si="1"/>
        <v>1157103.7900000028</v>
      </c>
      <c r="J20" s="18"/>
    </row>
    <row r="21" spans="2:10" ht="31.5" x14ac:dyDescent="0.25">
      <c r="B21" s="24"/>
      <c r="C21" s="9" t="s">
        <v>21</v>
      </c>
      <c r="D21" s="34">
        <v>0</v>
      </c>
      <c r="E21" s="34">
        <v>0</v>
      </c>
      <c r="F21" s="14">
        <f t="shared" si="0"/>
        <v>0</v>
      </c>
      <c r="G21" s="34">
        <v>0</v>
      </c>
      <c r="H21" s="34">
        <v>0</v>
      </c>
      <c r="I21" s="16">
        <f t="shared" si="1"/>
        <v>0</v>
      </c>
      <c r="J21" s="18"/>
    </row>
    <row r="22" spans="2:10" ht="15.75" x14ac:dyDescent="0.25">
      <c r="B22" s="24"/>
      <c r="C22" s="9" t="s">
        <v>22</v>
      </c>
      <c r="D22" s="15">
        <v>60909387.649999984</v>
      </c>
      <c r="E22" s="34">
        <v>0</v>
      </c>
      <c r="F22" s="14">
        <f t="shared" si="0"/>
        <v>60909387.649999984</v>
      </c>
      <c r="G22" s="34">
        <v>24571918.140000001</v>
      </c>
      <c r="H22" s="34">
        <v>24571918.140000001</v>
      </c>
      <c r="I22" s="16">
        <f t="shared" si="1"/>
        <v>36337469.509999983</v>
      </c>
      <c r="J22" s="18"/>
    </row>
    <row r="23" spans="2:10" ht="15.75" x14ac:dyDescent="0.25">
      <c r="B23" s="24"/>
      <c r="C23" s="9" t="s">
        <v>23</v>
      </c>
      <c r="D23" s="15">
        <v>14158202.519999998</v>
      </c>
      <c r="E23" s="34">
        <v>0</v>
      </c>
      <c r="F23" s="14">
        <f t="shared" si="0"/>
        <v>14158202.519999998</v>
      </c>
      <c r="G23" s="34">
        <v>2330444.0299999998</v>
      </c>
      <c r="H23" s="34">
        <v>2179437.1500000004</v>
      </c>
      <c r="I23" s="16">
        <f t="shared" si="1"/>
        <v>11827758.489999998</v>
      </c>
      <c r="J23" s="18"/>
    </row>
    <row r="24" spans="2:10" ht="15.75" x14ac:dyDescent="0.25">
      <c r="B24" s="24"/>
      <c r="C24" s="9" t="s">
        <v>24</v>
      </c>
      <c r="D24" s="15">
        <v>112045513.87000002</v>
      </c>
      <c r="E24" s="34">
        <v>0</v>
      </c>
      <c r="F24" s="14">
        <f t="shared" si="0"/>
        <v>112045513.87000002</v>
      </c>
      <c r="G24" s="34">
        <v>44775705.219999999</v>
      </c>
      <c r="H24" s="34">
        <v>44734722.420000002</v>
      </c>
      <c r="I24" s="16">
        <f t="shared" si="1"/>
        <v>67269808.650000021</v>
      </c>
      <c r="J24" s="18"/>
    </row>
    <row r="25" spans="2:10" ht="31.5" x14ac:dyDescent="0.25">
      <c r="B25" s="24"/>
      <c r="C25" s="9" t="s">
        <v>25</v>
      </c>
      <c r="D25" s="15">
        <v>11709387.809999999</v>
      </c>
      <c r="E25" s="34">
        <v>0</v>
      </c>
      <c r="F25" s="14">
        <f t="shared" si="0"/>
        <v>11709387.809999999</v>
      </c>
      <c r="G25" s="34">
        <v>476148.08</v>
      </c>
      <c r="H25" s="34">
        <v>476148.08</v>
      </c>
      <c r="I25" s="16">
        <f t="shared" si="1"/>
        <v>11233239.729999999</v>
      </c>
      <c r="J25" s="18"/>
    </row>
    <row r="26" spans="2:10" ht="15.75" x14ac:dyDescent="0.25">
      <c r="B26" s="24"/>
      <c r="C26" s="9" t="s">
        <v>26</v>
      </c>
      <c r="D26" s="34">
        <v>1419550.9000000004</v>
      </c>
      <c r="E26" s="34">
        <v>0</v>
      </c>
      <c r="F26" s="14">
        <f t="shared" si="0"/>
        <v>1419550.9000000004</v>
      </c>
      <c r="G26" s="34">
        <v>1115219.56</v>
      </c>
      <c r="H26" s="34">
        <v>1115219.56</v>
      </c>
      <c r="I26" s="16">
        <f t="shared" si="1"/>
        <v>304331.34000000032</v>
      </c>
      <c r="J26" s="18"/>
    </row>
    <row r="27" spans="2:10" ht="15.75" x14ac:dyDescent="0.25">
      <c r="B27" s="25"/>
      <c r="C27" s="9" t="s">
        <v>27</v>
      </c>
      <c r="D27" s="15">
        <v>16880892.319999989</v>
      </c>
      <c r="E27" s="34">
        <v>0</v>
      </c>
      <c r="F27" s="14">
        <f t="shared" si="0"/>
        <v>16880892.319999989</v>
      </c>
      <c r="G27" s="34">
        <v>5565986.7100000037</v>
      </c>
      <c r="H27" s="34">
        <v>5275878.2999999989</v>
      </c>
      <c r="I27" s="16">
        <f t="shared" si="1"/>
        <v>11314905.609999985</v>
      </c>
      <c r="J27" s="18"/>
    </row>
    <row r="28" spans="2:10" x14ac:dyDescent="0.25">
      <c r="B28" s="8" t="s">
        <v>28</v>
      </c>
      <c r="C28" s="27"/>
      <c r="D28" s="14">
        <f>SUM(D29:D37)</f>
        <v>298927779.09000027</v>
      </c>
      <c r="E28" s="14">
        <f>SUM(E29:E37)</f>
        <v>0</v>
      </c>
      <c r="F28" s="14">
        <f t="shared" si="0"/>
        <v>298927779.09000027</v>
      </c>
      <c r="G28" s="14">
        <f>SUM(G29:G37)</f>
        <v>135490086.06999996</v>
      </c>
      <c r="H28" s="14">
        <f>SUM(H29:H37)</f>
        <v>134420523.69999996</v>
      </c>
      <c r="I28" s="14">
        <f t="shared" si="1"/>
        <v>163437693.02000031</v>
      </c>
      <c r="J28" s="18"/>
    </row>
    <row r="29" spans="2:10" ht="15.75" x14ac:dyDescent="0.25">
      <c r="B29" s="20"/>
      <c r="C29" s="9" t="s">
        <v>29</v>
      </c>
      <c r="D29" s="15">
        <v>88838993.649999976</v>
      </c>
      <c r="E29" s="34">
        <v>0</v>
      </c>
      <c r="F29" s="14">
        <f t="shared" si="0"/>
        <v>88838993.649999976</v>
      </c>
      <c r="G29" s="34">
        <v>34482535.57</v>
      </c>
      <c r="H29" s="34">
        <v>33499244.170000002</v>
      </c>
      <c r="I29" s="16">
        <f t="shared" si="1"/>
        <v>54356458.079999976</v>
      </c>
      <c r="J29" s="18"/>
    </row>
    <row r="30" spans="2:10" ht="15.75" x14ac:dyDescent="0.25">
      <c r="B30" s="21"/>
      <c r="C30" s="9" t="s">
        <v>30</v>
      </c>
      <c r="D30" s="15">
        <v>2875615.2800000021</v>
      </c>
      <c r="E30" s="34">
        <v>0</v>
      </c>
      <c r="F30" s="14">
        <f t="shared" si="0"/>
        <v>2875615.2800000021</v>
      </c>
      <c r="G30" s="34">
        <v>716032.9</v>
      </c>
      <c r="H30" s="34">
        <v>716032.9</v>
      </c>
      <c r="I30" s="16">
        <f t="shared" si="1"/>
        <v>2159582.3800000022</v>
      </c>
      <c r="J30" s="18"/>
    </row>
    <row r="31" spans="2:10" ht="31.5" x14ac:dyDescent="0.25">
      <c r="B31" s="21"/>
      <c r="C31" s="9" t="s">
        <v>31</v>
      </c>
      <c r="D31" s="15">
        <v>30589202.920000006</v>
      </c>
      <c r="E31" s="34">
        <v>0</v>
      </c>
      <c r="F31" s="14">
        <f t="shared" si="0"/>
        <v>30589202.920000006</v>
      </c>
      <c r="G31" s="34">
        <v>18167459.319999997</v>
      </c>
      <c r="H31" s="34">
        <v>18167459.319999997</v>
      </c>
      <c r="I31" s="16">
        <f t="shared" si="1"/>
        <v>12421743.600000009</v>
      </c>
      <c r="J31" s="18"/>
    </row>
    <row r="32" spans="2:10" ht="15.75" x14ac:dyDescent="0.25">
      <c r="B32" s="21"/>
      <c r="C32" s="9" t="s">
        <v>32</v>
      </c>
      <c r="D32" s="15">
        <v>9334929.3699999973</v>
      </c>
      <c r="E32" s="34">
        <v>0</v>
      </c>
      <c r="F32" s="14">
        <f t="shared" si="0"/>
        <v>9334929.3699999973</v>
      </c>
      <c r="G32" s="34">
        <v>13866333.879999995</v>
      </c>
      <c r="H32" s="34">
        <v>13862250.679999996</v>
      </c>
      <c r="I32" s="16">
        <f t="shared" si="1"/>
        <v>-4531404.5099999979</v>
      </c>
      <c r="J32" s="18"/>
    </row>
    <row r="33" spans="2:10" ht="31.5" x14ac:dyDescent="0.25">
      <c r="B33" s="21"/>
      <c r="C33" s="9" t="s">
        <v>33</v>
      </c>
      <c r="D33" s="15">
        <v>151745594.40000033</v>
      </c>
      <c r="E33" s="34">
        <v>0</v>
      </c>
      <c r="F33" s="14">
        <f t="shared" si="0"/>
        <v>151745594.40000033</v>
      </c>
      <c r="G33" s="34">
        <v>61074183.509999983</v>
      </c>
      <c r="H33" s="34">
        <v>60991995.73999998</v>
      </c>
      <c r="I33" s="16">
        <f t="shared" si="1"/>
        <v>90671410.890000343</v>
      </c>
      <c r="J33" s="18"/>
    </row>
    <row r="34" spans="2:10" ht="15.75" x14ac:dyDescent="0.25">
      <c r="B34" s="21"/>
      <c r="C34" s="9" t="s">
        <v>34</v>
      </c>
      <c r="D34" s="15">
        <v>6999329.2499999953</v>
      </c>
      <c r="E34" s="34">
        <v>0</v>
      </c>
      <c r="F34" s="14">
        <f t="shared" si="0"/>
        <v>6999329.2499999953</v>
      </c>
      <c r="G34" s="34">
        <v>1594629.6</v>
      </c>
      <c r="H34" s="34">
        <v>1594629.6</v>
      </c>
      <c r="I34" s="16">
        <f t="shared" si="1"/>
        <v>5404699.6499999948</v>
      </c>
      <c r="J34" s="18"/>
    </row>
    <row r="35" spans="2:10" ht="15.75" x14ac:dyDescent="0.25">
      <c r="B35" s="21"/>
      <c r="C35" s="9" t="s">
        <v>35</v>
      </c>
      <c r="D35" s="15">
        <v>194324.02999999985</v>
      </c>
      <c r="E35" s="34">
        <v>0</v>
      </c>
      <c r="F35" s="14">
        <f t="shared" si="0"/>
        <v>194324.02999999985</v>
      </c>
      <c r="G35" s="34">
        <v>124201.34000000001</v>
      </c>
      <c r="H35" s="34">
        <v>124201.34000000001</v>
      </c>
      <c r="I35" s="16">
        <f t="shared" si="1"/>
        <v>70122.689999999842</v>
      </c>
      <c r="J35" s="18"/>
    </row>
    <row r="36" spans="2:10" ht="15.75" x14ac:dyDescent="0.25">
      <c r="B36" s="21"/>
      <c r="C36" s="9" t="s">
        <v>36</v>
      </c>
      <c r="D36" s="15">
        <v>1167814.51</v>
      </c>
      <c r="E36" s="34">
        <v>0</v>
      </c>
      <c r="F36" s="14">
        <f t="shared" si="0"/>
        <v>1167814.51</v>
      </c>
      <c r="G36" s="34">
        <v>457132.74000000005</v>
      </c>
      <c r="H36" s="34">
        <v>457132.74000000005</v>
      </c>
      <c r="I36" s="16">
        <f t="shared" si="1"/>
        <v>710681.77</v>
      </c>
      <c r="J36" s="18"/>
    </row>
    <row r="37" spans="2:10" ht="15.75" x14ac:dyDescent="0.25">
      <c r="B37" s="22"/>
      <c r="C37" s="9" t="s">
        <v>37</v>
      </c>
      <c r="D37" s="15">
        <v>7181975.6800000016</v>
      </c>
      <c r="E37" s="34">
        <v>0</v>
      </c>
      <c r="F37" s="14">
        <f t="shared" si="0"/>
        <v>7181975.6800000016</v>
      </c>
      <c r="G37" s="34">
        <v>5007577.21</v>
      </c>
      <c r="H37" s="34">
        <v>5007577.21</v>
      </c>
      <c r="I37" s="16">
        <f t="shared" si="1"/>
        <v>2174398.4700000016</v>
      </c>
      <c r="J37" s="18"/>
    </row>
    <row r="38" spans="2:10" x14ac:dyDescent="0.25">
      <c r="B38" s="8" t="s">
        <v>38</v>
      </c>
      <c r="C38" s="27"/>
      <c r="D38" s="14">
        <f>SUM(D39:D47)</f>
        <v>156654998.61000401</v>
      </c>
      <c r="E38" s="14">
        <f>SUM(E39:E47)</f>
        <v>0</v>
      </c>
      <c r="F38" s="14">
        <f t="shared" si="0"/>
        <v>156654998.61000401</v>
      </c>
      <c r="G38" s="14">
        <f>SUM(G39:G47)</f>
        <v>29653217.230000004</v>
      </c>
      <c r="H38" s="14">
        <f>SUM(H39:H47)</f>
        <v>29653217.230000004</v>
      </c>
      <c r="I38" s="14">
        <f t="shared" si="1"/>
        <v>127001781.380004</v>
      </c>
      <c r="J38" s="18"/>
    </row>
    <row r="39" spans="2:10" ht="15.75" x14ac:dyDescent="0.25">
      <c r="B39" s="20"/>
      <c r="C39" s="9" t="s">
        <v>39</v>
      </c>
      <c r="D39" s="15">
        <v>0</v>
      </c>
      <c r="E39" s="15">
        <v>0</v>
      </c>
      <c r="F39" s="14">
        <f t="shared" si="0"/>
        <v>0</v>
      </c>
      <c r="G39" s="34">
        <v>0</v>
      </c>
      <c r="H39" s="34">
        <v>0</v>
      </c>
      <c r="I39" s="16">
        <f t="shared" si="1"/>
        <v>0</v>
      </c>
      <c r="J39" s="18"/>
    </row>
    <row r="40" spans="2:10" ht="15.75" x14ac:dyDescent="0.25">
      <c r="B40" s="21"/>
      <c r="C40" s="9" t="s">
        <v>40</v>
      </c>
      <c r="D40" s="34">
        <v>54719535.389999993</v>
      </c>
      <c r="E40" s="34">
        <v>0</v>
      </c>
      <c r="F40" s="14">
        <f t="shared" si="0"/>
        <v>54719535.389999993</v>
      </c>
      <c r="G40" s="34">
        <v>24102104.330000002</v>
      </c>
      <c r="H40" s="34">
        <v>24102104.330000002</v>
      </c>
      <c r="I40" s="16">
        <f t="shared" si="1"/>
        <v>30617431.059999991</v>
      </c>
      <c r="J40" s="18"/>
    </row>
    <row r="41" spans="2:10" ht="15.75" x14ac:dyDescent="0.25">
      <c r="B41" s="21"/>
      <c r="C41" s="9" t="s">
        <v>41</v>
      </c>
      <c r="D41" s="34">
        <v>1762089.37</v>
      </c>
      <c r="E41" s="34">
        <v>0</v>
      </c>
      <c r="F41" s="14">
        <f t="shared" si="0"/>
        <v>1762089.37</v>
      </c>
      <c r="G41" s="34">
        <v>0</v>
      </c>
      <c r="H41" s="34">
        <v>0</v>
      </c>
      <c r="I41" s="16">
        <f t="shared" si="1"/>
        <v>1762089.37</v>
      </c>
      <c r="J41" s="18"/>
    </row>
    <row r="42" spans="2:10" ht="15.75" x14ac:dyDescent="0.25">
      <c r="B42" s="21"/>
      <c r="C42" s="9" t="s">
        <v>42</v>
      </c>
      <c r="D42" s="15">
        <v>90264961.220004007</v>
      </c>
      <c r="E42" s="34">
        <v>0</v>
      </c>
      <c r="F42" s="14">
        <f t="shared" si="0"/>
        <v>90264961.220004007</v>
      </c>
      <c r="G42" s="34">
        <v>2096846.58</v>
      </c>
      <c r="H42" s="34">
        <v>2096846.58</v>
      </c>
      <c r="I42" s="16">
        <f t="shared" si="1"/>
        <v>88168114.640004009</v>
      </c>
      <c r="J42" s="18"/>
    </row>
    <row r="43" spans="2:10" ht="15.75" x14ac:dyDescent="0.25">
      <c r="B43" s="21"/>
      <c r="C43" s="9" t="s">
        <v>43</v>
      </c>
      <c r="D43" s="15">
        <v>9908412.6300000008</v>
      </c>
      <c r="E43" s="34">
        <v>0</v>
      </c>
      <c r="F43" s="14">
        <f t="shared" si="0"/>
        <v>9908412.6300000008</v>
      </c>
      <c r="G43" s="34">
        <v>3454266.3200000003</v>
      </c>
      <c r="H43" s="34">
        <v>3454266.3200000003</v>
      </c>
      <c r="I43" s="16">
        <f t="shared" si="1"/>
        <v>6454146.3100000005</v>
      </c>
      <c r="J43" s="18"/>
    </row>
    <row r="44" spans="2:10" ht="31.5" x14ac:dyDescent="0.25">
      <c r="B44" s="21"/>
      <c r="C44" s="28" t="s">
        <v>44</v>
      </c>
      <c r="D44" s="34">
        <v>0</v>
      </c>
      <c r="E44" s="34">
        <v>0</v>
      </c>
      <c r="F44" s="14">
        <f t="shared" si="0"/>
        <v>0</v>
      </c>
      <c r="G44" s="34">
        <v>0</v>
      </c>
      <c r="H44" s="34">
        <v>0</v>
      </c>
      <c r="I44" s="16">
        <f t="shared" si="1"/>
        <v>0</v>
      </c>
      <c r="J44" s="18"/>
    </row>
    <row r="45" spans="2:10" ht="15.75" x14ac:dyDescent="0.25">
      <c r="B45" s="21"/>
      <c r="C45" s="9" t="s">
        <v>45</v>
      </c>
      <c r="D45" s="34">
        <v>0</v>
      </c>
      <c r="E45" s="34">
        <v>0</v>
      </c>
      <c r="F45" s="14">
        <f t="shared" si="0"/>
        <v>0</v>
      </c>
      <c r="G45" s="34">
        <v>0</v>
      </c>
      <c r="H45" s="34">
        <v>0</v>
      </c>
      <c r="I45" s="16">
        <f t="shared" si="1"/>
        <v>0</v>
      </c>
      <c r="J45" s="18"/>
    </row>
    <row r="46" spans="2:10" ht="15.75" x14ac:dyDescent="0.25">
      <c r="B46" s="21"/>
      <c r="C46" s="9" t="s">
        <v>46</v>
      </c>
      <c r="D46" s="34">
        <v>0</v>
      </c>
      <c r="E46" s="34">
        <v>0</v>
      </c>
      <c r="F46" s="14">
        <f t="shared" si="0"/>
        <v>0</v>
      </c>
      <c r="G46" s="34">
        <v>0</v>
      </c>
      <c r="H46" s="34">
        <v>0</v>
      </c>
      <c r="I46" s="16">
        <f t="shared" si="1"/>
        <v>0</v>
      </c>
      <c r="J46" s="18"/>
    </row>
    <row r="47" spans="2:10" ht="15.75" x14ac:dyDescent="0.25">
      <c r="B47" s="22"/>
      <c r="C47" s="9" t="s">
        <v>47</v>
      </c>
      <c r="D47" s="34">
        <v>0</v>
      </c>
      <c r="E47" s="34">
        <v>0</v>
      </c>
      <c r="F47" s="14">
        <f t="shared" si="0"/>
        <v>0</v>
      </c>
      <c r="G47" s="34">
        <v>0</v>
      </c>
      <c r="H47" s="34">
        <v>0</v>
      </c>
      <c r="I47" s="16">
        <f t="shared" si="1"/>
        <v>0</v>
      </c>
      <c r="J47" s="18"/>
    </row>
    <row r="48" spans="2:10" x14ac:dyDescent="0.25">
      <c r="B48" s="8" t="s">
        <v>48</v>
      </c>
      <c r="C48" s="29"/>
      <c r="D48" s="14">
        <f>SUM(D49:D57)</f>
        <v>25010024.710000008</v>
      </c>
      <c r="E48" s="14">
        <f>SUM(E49:E57)</f>
        <v>0</v>
      </c>
      <c r="F48" s="14">
        <f t="shared" si="0"/>
        <v>25010024.710000008</v>
      </c>
      <c r="G48" s="14">
        <f>SUM(G49:G57)</f>
        <v>7174173.2399999993</v>
      </c>
      <c r="H48" s="14">
        <f>SUM(H49:H57)</f>
        <v>6258663.540000001</v>
      </c>
      <c r="I48" s="14">
        <f t="shared" si="1"/>
        <v>17835851.47000001</v>
      </c>
      <c r="J48" s="18"/>
    </row>
    <row r="49" spans="2:10" ht="15.75" x14ac:dyDescent="0.25">
      <c r="B49" s="20"/>
      <c r="C49" s="30" t="s">
        <v>49</v>
      </c>
      <c r="D49" s="15">
        <v>4943364.0600000033</v>
      </c>
      <c r="E49" s="34">
        <v>0</v>
      </c>
      <c r="F49" s="14">
        <f t="shared" si="0"/>
        <v>4943364.0600000033</v>
      </c>
      <c r="G49" s="34">
        <v>3650137.16</v>
      </c>
      <c r="H49" s="34">
        <v>3650137.16</v>
      </c>
      <c r="I49" s="16">
        <f t="shared" si="1"/>
        <v>1293226.9000000032</v>
      </c>
      <c r="J49" s="18"/>
    </row>
    <row r="50" spans="2:10" ht="15.75" x14ac:dyDescent="0.25">
      <c r="B50" s="21"/>
      <c r="C50" s="30" t="s">
        <v>50</v>
      </c>
      <c r="D50" s="15">
        <v>458926.53000000049</v>
      </c>
      <c r="E50" s="34">
        <v>0</v>
      </c>
      <c r="F50" s="14">
        <f t="shared" si="0"/>
        <v>458926.53000000049</v>
      </c>
      <c r="G50" s="34">
        <v>346910.86</v>
      </c>
      <c r="H50" s="34">
        <v>346910.86</v>
      </c>
      <c r="I50" s="16">
        <f t="shared" si="1"/>
        <v>112015.67000000051</v>
      </c>
      <c r="J50" s="18"/>
    </row>
    <row r="51" spans="2:10" ht="15.75" x14ac:dyDescent="0.25">
      <c r="B51" s="21"/>
      <c r="C51" s="30" t="s">
        <v>51</v>
      </c>
      <c r="D51" s="15">
        <v>1744020.38</v>
      </c>
      <c r="E51" s="34">
        <v>0</v>
      </c>
      <c r="F51" s="14">
        <f t="shared" si="0"/>
        <v>1744020.38</v>
      </c>
      <c r="G51" s="34">
        <v>0</v>
      </c>
      <c r="H51" s="34">
        <v>0</v>
      </c>
      <c r="I51" s="16">
        <f t="shared" si="1"/>
        <v>1744020.38</v>
      </c>
      <c r="J51" s="18"/>
    </row>
    <row r="52" spans="2:10" ht="15.75" x14ac:dyDescent="0.25">
      <c r="B52" s="21"/>
      <c r="C52" s="30" t="s">
        <v>52</v>
      </c>
      <c r="D52" s="15">
        <v>14636978.860000003</v>
      </c>
      <c r="E52" s="34">
        <v>0</v>
      </c>
      <c r="F52" s="14">
        <f t="shared" si="0"/>
        <v>14636978.860000003</v>
      </c>
      <c r="G52" s="34">
        <v>0</v>
      </c>
      <c r="H52" s="34">
        <v>0</v>
      </c>
      <c r="I52" s="16">
        <f t="shared" si="1"/>
        <v>14636978.860000003</v>
      </c>
      <c r="J52" s="18"/>
    </row>
    <row r="53" spans="2:10" ht="15.75" x14ac:dyDescent="0.25">
      <c r="B53" s="21"/>
      <c r="C53" s="30" t="s">
        <v>53</v>
      </c>
      <c r="D53" s="15">
        <v>66327.86</v>
      </c>
      <c r="E53" s="34">
        <v>0</v>
      </c>
      <c r="F53" s="14">
        <f t="shared" si="0"/>
        <v>66327.86</v>
      </c>
      <c r="G53" s="34">
        <v>1325061.56</v>
      </c>
      <c r="H53" s="34">
        <v>1325061.56</v>
      </c>
      <c r="I53" s="16">
        <f t="shared" si="1"/>
        <v>-1258733.7</v>
      </c>
      <c r="J53" s="18"/>
    </row>
    <row r="54" spans="2:10" ht="15.75" x14ac:dyDescent="0.25">
      <c r="B54" s="21"/>
      <c r="C54" s="30" t="s">
        <v>54</v>
      </c>
      <c r="D54" s="15">
        <v>2156885.0000000009</v>
      </c>
      <c r="E54" s="34">
        <v>0</v>
      </c>
      <c r="F54" s="14">
        <f t="shared" si="0"/>
        <v>2156885.0000000009</v>
      </c>
      <c r="G54" s="34">
        <v>1473734.4399999997</v>
      </c>
      <c r="H54" s="34">
        <v>798657.94000000006</v>
      </c>
      <c r="I54" s="16">
        <f t="shared" si="1"/>
        <v>683150.56000000122</v>
      </c>
      <c r="J54" s="18"/>
    </row>
    <row r="55" spans="2:10" ht="15.75" x14ac:dyDescent="0.25">
      <c r="B55" s="21"/>
      <c r="C55" s="30" t="s">
        <v>55</v>
      </c>
      <c r="D55" s="34">
        <v>501761.01000000024</v>
      </c>
      <c r="E55" s="34">
        <v>0</v>
      </c>
      <c r="F55" s="14">
        <f t="shared" si="0"/>
        <v>501761.01000000024</v>
      </c>
      <c r="G55" s="34">
        <v>378329.22000000003</v>
      </c>
      <c r="H55" s="34">
        <v>137896.02000000002</v>
      </c>
      <c r="I55" s="16">
        <f t="shared" si="1"/>
        <v>123431.79000000021</v>
      </c>
      <c r="J55" s="18"/>
    </row>
    <row r="56" spans="2:10" ht="15.75" x14ac:dyDescent="0.25">
      <c r="B56" s="21"/>
      <c r="C56" s="30" t="s">
        <v>56</v>
      </c>
      <c r="D56" s="15">
        <v>0</v>
      </c>
      <c r="E56" s="15">
        <v>0</v>
      </c>
      <c r="F56" s="14">
        <f t="shared" si="0"/>
        <v>0</v>
      </c>
      <c r="G56" s="34">
        <v>0</v>
      </c>
      <c r="H56" s="34">
        <v>0</v>
      </c>
      <c r="I56" s="16">
        <f t="shared" si="1"/>
        <v>0</v>
      </c>
      <c r="J56" s="18"/>
    </row>
    <row r="57" spans="2:10" ht="15.75" x14ac:dyDescent="0.25">
      <c r="B57" s="22"/>
      <c r="C57" s="30" t="s">
        <v>57</v>
      </c>
      <c r="D57" s="15">
        <v>501761.01000000024</v>
      </c>
      <c r="E57" s="34">
        <v>0</v>
      </c>
      <c r="F57" s="14">
        <f t="shared" si="0"/>
        <v>501761.01000000024</v>
      </c>
      <c r="G57" s="34">
        <v>0</v>
      </c>
      <c r="H57" s="34">
        <v>0</v>
      </c>
      <c r="I57" s="16">
        <f t="shared" si="1"/>
        <v>501761.01000000024</v>
      </c>
      <c r="J57" s="18"/>
    </row>
    <row r="58" spans="2:10" x14ac:dyDescent="0.25">
      <c r="B58" s="11" t="s">
        <v>58</v>
      </c>
      <c r="C58" s="31"/>
      <c r="D58" s="14">
        <f>SUM(D59:D61)</f>
        <v>233716651.22999987</v>
      </c>
      <c r="E58" s="14">
        <f>SUM(E59:E61)</f>
        <v>0</v>
      </c>
      <c r="F58" s="14">
        <f t="shared" si="0"/>
        <v>233716651.22999987</v>
      </c>
      <c r="G58" s="14">
        <f>SUM(G59:G61)</f>
        <v>18207769.949999996</v>
      </c>
      <c r="H58" s="14">
        <f>SUM(H59:H61)</f>
        <v>18207769.949999996</v>
      </c>
      <c r="I58" s="14">
        <f t="shared" si="1"/>
        <v>215508881.27999988</v>
      </c>
      <c r="J58" s="18"/>
    </row>
    <row r="59" spans="2:10" ht="15.75" x14ac:dyDescent="0.25">
      <c r="B59" s="20"/>
      <c r="C59" s="32" t="s">
        <v>59</v>
      </c>
      <c r="D59" s="15">
        <v>233716651.22999987</v>
      </c>
      <c r="E59" s="34">
        <v>0</v>
      </c>
      <c r="F59" s="14">
        <f t="shared" si="0"/>
        <v>233716651.22999987</v>
      </c>
      <c r="G59" s="34">
        <v>18207769.949999996</v>
      </c>
      <c r="H59" s="34">
        <v>18207769.949999996</v>
      </c>
      <c r="I59" s="16">
        <f t="shared" si="1"/>
        <v>215508881.27999988</v>
      </c>
      <c r="J59" s="18"/>
    </row>
    <row r="60" spans="2:10" ht="15.75" x14ac:dyDescent="0.25">
      <c r="B60" s="21"/>
      <c r="C60" s="32" t="s">
        <v>60</v>
      </c>
      <c r="D60" s="34">
        <v>0</v>
      </c>
      <c r="E60" s="34">
        <v>0</v>
      </c>
      <c r="F60" s="14">
        <f t="shared" si="0"/>
        <v>0</v>
      </c>
      <c r="G60" s="34">
        <v>0</v>
      </c>
      <c r="H60" s="34">
        <v>0</v>
      </c>
      <c r="I60" s="16">
        <f t="shared" si="1"/>
        <v>0</v>
      </c>
      <c r="J60" s="18"/>
    </row>
    <row r="61" spans="2:10" ht="15.75" x14ac:dyDescent="0.25">
      <c r="B61" s="21"/>
      <c r="C61" s="32" t="s">
        <v>61</v>
      </c>
      <c r="D61" s="34">
        <v>0</v>
      </c>
      <c r="E61" s="34">
        <v>0</v>
      </c>
      <c r="F61" s="14">
        <f t="shared" si="0"/>
        <v>0</v>
      </c>
      <c r="G61" s="34">
        <v>0</v>
      </c>
      <c r="H61" s="34">
        <v>0</v>
      </c>
      <c r="I61" s="16">
        <f t="shared" si="1"/>
        <v>0</v>
      </c>
      <c r="J61" s="18"/>
    </row>
    <row r="62" spans="2:10" x14ac:dyDescent="0.25">
      <c r="B62" s="10" t="s">
        <v>62</v>
      </c>
      <c r="C62" s="27"/>
      <c r="D62" s="14">
        <f>SUM(D63:D69)</f>
        <v>0</v>
      </c>
      <c r="E62" s="14">
        <f>SUM(E63:E69)</f>
        <v>0</v>
      </c>
      <c r="F62" s="14">
        <f t="shared" si="0"/>
        <v>0</v>
      </c>
      <c r="G62" s="14">
        <f>SUM(G63:G69)</f>
        <v>0</v>
      </c>
      <c r="H62" s="14">
        <f>SUM(H63:H69)</f>
        <v>0</v>
      </c>
      <c r="I62" s="14">
        <f t="shared" si="1"/>
        <v>0</v>
      </c>
      <c r="J62" s="18"/>
    </row>
    <row r="63" spans="2:10" ht="15.75" x14ac:dyDescent="0.25">
      <c r="B63" s="21"/>
      <c r="C63" s="30" t="s">
        <v>63</v>
      </c>
      <c r="D63" s="34">
        <v>0</v>
      </c>
      <c r="E63" s="34">
        <v>0</v>
      </c>
      <c r="F63" s="14">
        <f t="shared" si="0"/>
        <v>0</v>
      </c>
      <c r="G63" s="34">
        <v>0</v>
      </c>
      <c r="H63" s="34">
        <v>0</v>
      </c>
      <c r="I63" s="16">
        <f t="shared" si="1"/>
        <v>0</v>
      </c>
      <c r="J63" s="18"/>
    </row>
    <row r="64" spans="2:10" ht="15.75" x14ac:dyDescent="0.25">
      <c r="B64" s="21"/>
      <c r="C64" s="9" t="s">
        <v>64</v>
      </c>
      <c r="D64" s="34">
        <v>0</v>
      </c>
      <c r="E64" s="34">
        <v>0</v>
      </c>
      <c r="F64" s="14">
        <f t="shared" si="0"/>
        <v>0</v>
      </c>
      <c r="G64" s="34">
        <v>0</v>
      </c>
      <c r="H64" s="34">
        <v>0</v>
      </c>
      <c r="I64" s="16">
        <f t="shared" si="1"/>
        <v>0</v>
      </c>
      <c r="J64" s="18"/>
    </row>
    <row r="65" spans="2:10" ht="15.75" x14ac:dyDescent="0.25">
      <c r="B65" s="21"/>
      <c r="C65" s="9" t="s">
        <v>65</v>
      </c>
      <c r="D65" s="34">
        <v>0</v>
      </c>
      <c r="E65" s="34">
        <v>0</v>
      </c>
      <c r="F65" s="14">
        <f t="shared" si="0"/>
        <v>0</v>
      </c>
      <c r="G65" s="34">
        <v>0</v>
      </c>
      <c r="H65" s="34">
        <v>0</v>
      </c>
      <c r="I65" s="16">
        <f t="shared" si="1"/>
        <v>0</v>
      </c>
      <c r="J65" s="18"/>
    </row>
    <row r="66" spans="2:10" ht="15.75" x14ac:dyDescent="0.25">
      <c r="B66" s="21"/>
      <c r="C66" s="9" t="s">
        <v>66</v>
      </c>
      <c r="D66" s="34">
        <v>0</v>
      </c>
      <c r="E66" s="34">
        <v>0</v>
      </c>
      <c r="F66" s="14">
        <f t="shared" si="0"/>
        <v>0</v>
      </c>
      <c r="G66" s="34">
        <v>0</v>
      </c>
      <c r="H66" s="34">
        <v>0</v>
      </c>
      <c r="I66" s="16">
        <f t="shared" si="1"/>
        <v>0</v>
      </c>
      <c r="J66" s="18"/>
    </row>
    <row r="67" spans="2:10" ht="15.75" x14ac:dyDescent="0.25">
      <c r="B67" s="21"/>
      <c r="C67" s="9" t="s">
        <v>67</v>
      </c>
      <c r="D67" s="34">
        <v>0</v>
      </c>
      <c r="E67" s="34">
        <v>0</v>
      </c>
      <c r="F67" s="14">
        <f t="shared" si="0"/>
        <v>0</v>
      </c>
      <c r="G67" s="34">
        <v>0</v>
      </c>
      <c r="H67" s="34">
        <v>0</v>
      </c>
      <c r="I67" s="16">
        <f t="shared" si="1"/>
        <v>0</v>
      </c>
      <c r="J67" s="18"/>
    </row>
    <row r="68" spans="2:10" ht="15.75" x14ac:dyDescent="0.25">
      <c r="B68" s="21"/>
      <c r="C68" s="9" t="s">
        <v>68</v>
      </c>
      <c r="D68" s="34">
        <v>0</v>
      </c>
      <c r="E68" s="34">
        <v>0</v>
      </c>
      <c r="F68" s="14">
        <f t="shared" si="0"/>
        <v>0</v>
      </c>
      <c r="G68" s="34">
        <v>0</v>
      </c>
      <c r="H68" s="34">
        <v>0</v>
      </c>
      <c r="I68" s="16">
        <f t="shared" si="1"/>
        <v>0</v>
      </c>
      <c r="J68" s="18"/>
    </row>
    <row r="69" spans="2:10" ht="31.5" x14ac:dyDescent="0.25">
      <c r="B69" s="21"/>
      <c r="C69" s="33" t="s">
        <v>69</v>
      </c>
      <c r="D69" s="34">
        <v>0</v>
      </c>
      <c r="E69" s="34">
        <v>0</v>
      </c>
      <c r="F69" s="14">
        <f t="shared" si="0"/>
        <v>0</v>
      </c>
      <c r="G69" s="34">
        <v>0</v>
      </c>
      <c r="H69" s="34">
        <v>0</v>
      </c>
      <c r="I69" s="16">
        <f t="shared" si="1"/>
        <v>0</v>
      </c>
      <c r="J69" s="18"/>
    </row>
    <row r="70" spans="2:10" ht="15.75" x14ac:dyDescent="0.25">
      <c r="B70" s="10" t="s">
        <v>70</v>
      </c>
      <c r="C70" s="29"/>
      <c r="D70" s="14">
        <f>SUM(D71:D73)</f>
        <v>0</v>
      </c>
      <c r="E70" s="14">
        <f>SUM(E71:E73)</f>
        <v>0</v>
      </c>
      <c r="F70" s="14">
        <f t="shared" si="0"/>
        <v>0</v>
      </c>
      <c r="G70" s="14">
        <f>SUM(G71:G73)</f>
        <v>0</v>
      </c>
      <c r="H70" s="14">
        <f>SUM(H71:H73)</f>
        <v>0</v>
      </c>
      <c r="I70" s="16">
        <f t="shared" si="1"/>
        <v>0</v>
      </c>
      <c r="J70" s="18"/>
    </row>
    <row r="71" spans="2:10" ht="15.75" x14ac:dyDescent="0.25">
      <c r="B71" s="12"/>
      <c r="C71" s="9" t="s">
        <v>71</v>
      </c>
      <c r="D71" s="34">
        <v>0</v>
      </c>
      <c r="E71" s="34">
        <v>0</v>
      </c>
      <c r="F71" s="14">
        <f t="shared" si="0"/>
        <v>0</v>
      </c>
      <c r="G71" s="34">
        <v>0</v>
      </c>
      <c r="H71" s="34">
        <v>0</v>
      </c>
      <c r="I71" s="16">
        <f t="shared" si="1"/>
        <v>0</v>
      </c>
      <c r="J71" s="18"/>
    </row>
    <row r="72" spans="2:10" ht="15.75" x14ac:dyDescent="0.25">
      <c r="B72" s="12"/>
      <c r="C72" s="9" t="s">
        <v>72</v>
      </c>
      <c r="D72" s="34">
        <v>0</v>
      </c>
      <c r="E72" s="34">
        <v>0</v>
      </c>
      <c r="F72" s="14">
        <f t="shared" si="0"/>
        <v>0</v>
      </c>
      <c r="G72" s="34">
        <v>0</v>
      </c>
      <c r="H72" s="34">
        <v>0</v>
      </c>
      <c r="I72" s="16">
        <f t="shared" si="1"/>
        <v>0</v>
      </c>
      <c r="J72" s="18"/>
    </row>
    <row r="73" spans="2:10" ht="15.75" x14ac:dyDescent="0.25">
      <c r="B73" s="12"/>
      <c r="C73" s="9" t="s">
        <v>73</v>
      </c>
      <c r="D73" s="34">
        <v>0</v>
      </c>
      <c r="E73" s="34">
        <v>0</v>
      </c>
      <c r="F73" s="14">
        <f t="shared" si="0"/>
        <v>0</v>
      </c>
      <c r="G73" s="34">
        <v>0</v>
      </c>
      <c r="H73" s="34">
        <v>0</v>
      </c>
      <c r="I73" s="16">
        <f t="shared" si="1"/>
        <v>0</v>
      </c>
      <c r="J73" s="18"/>
    </row>
    <row r="74" spans="2:10" x14ac:dyDescent="0.25">
      <c r="B74" s="12" t="s">
        <v>74</v>
      </c>
      <c r="C74" s="29"/>
      <c r="D74" s="14">
        <f>SUM(D75:D81)</f>
        <v>47758466.850000009</v>
      </c>
      <c r="E74" s="14">
        <f>SUM(E75:E81)</f>
        <v>0</v>
      </c>
      <c r="F74" s="14">
        <f t="shared" ref="F74:F83" si="2">D74+E74</f>
        <v>47758466.850000009</v>
      </c>
      <c r="G74" s="14">
        <f>SUM(G75:G81)</f>
        <v>19850149.719999999</v>
      </c>
      <c r="H74" s="14">
        <f>SUM(H75:H81)</f>
        <v>19850149.719999999</v>
      </c>
      <c r="I74" s="14">
        <f t="shared" si="1"/>
        <v>27908317.13000001</v>
      </c>
      <c r="J74" s="18"/>
    </row>
    <row r="75" spans="2:10" ht="15.75" x14ac:dyDescent="0.25">
      <c r="B75" s="20"/>
      <c r="C75" s="32" t="s">
        <v>75</v>
      </c>
      <c r="D75" s="15">
        <v>19064989.889999993</v>
      </c>
      <c r="E75" s="34">
        <v>0</v>
      </c>
      <c r="F75" s="14">
        <f t="shared" si="2"/>
        <v>19064989.889999993</v>
      </c>
      <c r="G75" s="34">
        <v>7812628.9200000009</v>
      </c>
      <c r="H75" s="34">
        <v>7812628.9200000009</v>
      </c>
      <c r="I75" s="16">
        <f t="shared" ref="I75:I83" si="3">F75-G75</f>
        <v>11252360.969999991</v>
      </c>
      <c r="J75" s="18"/>
    </row>
    <row r="76" spans="2:10" ht="15.75" x14ac:dyDescent="0.25">
      <c r="B76" s="21"/>
      <c r="C76" s="32" t="s">
        <v>76</v>
      </c>
      <c r="D76" s="15">
        <v>28693476.960000016</v>
      </c>
      <c r="E76" s="34">
        <v>0</v>
      </c>
      <c r="F76" s="14">
        <f t="shared" si="2"/>
        <v>28693476.960000016</v>
      </c>
      <c r="G76" s="34">
        <v>12037520.799999999</v>
      </c>
      <c r="H76" s="34">
        <v>12037520.799999999</v>
      </c>
      <c r="I76" s="16">
        <f t="shared" si="3"/>
        <v>16655956.160000017</v>
      </c>
      <c r="J76" s="18"/>
    </row>
    <row r="77" spans="2:10" ht="15.75" x14ac:dyDescent="0.25">
      <c r="B77" s="21"/>
      <c r="C77" s="32" t="s">
        <v>77</v>
      </c>
      <c r="D77" s="34">
        <v>0</v>
      </c>
      <c r="E77" s="34">
        <v>0</v>
      </c>
      <c r="F77" s="14">
        <f t="shared" si="2"/>
        <v>0</v>
      </c>
      <c r="G77" s="34">
        <v>0</v>
      </c>
      <c r="H77" s="34">
        <v>0</v>
      </c>
      <c r="I77" s="16">
        <f t="shared" si="3"/>
        <v>0</v>
      </c>
      <c r="J77" s="18"/>
    </row>
    <row r="78" spans="2:10" ht="15.75" x14ac:dyDescent="0.25">
      <c r="B78" s="21"/>
      <c r="C78" s="32" t="s">
        <v>78</v>
      </c>
      <c r="D78" s="34">
        <v>0</v>
      </c>
      <c r="E78" s="34">
        <v>0</v>
      </c>
      <c r="F78" s="14">
        <f t="shared" si="2"/>
        <v>0</v>
      </c>
      <c r="G78" s="34">
        <v>0</v>
      </c>
      <c r="H78" s="34">
        <v>0</v>
      </c>
      <c r="I78" s="16">
        <f t="shared" si="3"/>
        <v>0</v>
      </c>
      <c r="J78" s="18"/>
    </row>
    <row r="79" spans="2:10" ht="15.75" x14ac:dyDescent="0.25">
      <c r="B79" s="21"/>
      <c r="C79" s="32" t="s">
        <v>79</v>
      </c>
      <c r="D79" s="34">
        <v>0</v>
      </c>
      <c r="E79" s="34">
        <v>0</v>
      </c>
      <c r="F79" s="14">
        <f t="shared" si="2"/>
        <v>0</v>
      </c>
      <c r="G79" s="34">
        <v>0</v>
      </c>
      <c r="H79" s="34">
        <v>0</v>
      </c>
      <c r="I79" s="16">
        <f t="shared" si="3"/>
        <v>0</v>
      </c>
      <c r="J79" s="18"/>
    </row>
    <row r="80" spans="2:10" ht="15.75" x14ac:dyDescent="0.25">
      <c r="B80" s="21"/>
      <c r="C80" s="32" t="s">
        <v>80</v>
      </c>
      <c r="D80" s="34">
        <v>0</v>
      </c>
      <c r="E80" s="34">
        <v>0</v>
      </c>
      <c r="F80" s="26">
        <f t="shared" si="2"/>
        <v>0</v>
      </c>
      <c r="G80" s="34">
        <v>0</v>
      </c>
      <c r="H80" s="34">
        <v>0</v>
      </c>
      <c r="I80" s="17">
        <f t="shared" si="3"/>
        <v>0</v>
      </c>
      <c r="J80" s="18"/>
    </row>
    <row r="81" spans="2:16" ht="15.75" x14ac:dyDescent="0.25">
      <c r="B81" s="22"/>
      <c r="C81" s="32" t="s">
        <v>81</v>
      </c>
      <c r="D81" s="34">
        <v>0</v>
      </c>
      <c r="E81" s="34">
        <v>0</v>
      </c>
      <c r="F81" s="14">
        <f t="shared" si="2"/>
        <v>0</v>
      </c>
      <c r="G81" s="34">
        <v>0</v>
      </c>
      <c r="H81" s="34">
        <v>0</v>
      </c>
      <c r="I81" s="16">
        <f t="shared" si="3"/>
        <v>0</v>
      </c>
      <c r="J81" s="18"/>
    </row>
    <row r="82" spans="2:16" x14ac:dyDescent="0.25">
      <c r="B82" s="18"/>
      <c r="C82" s="18"/>
      <c r="D82" s="19"/>
      <c r="E82" s="19"/>
      <c r="F82" s="19"/>
      <c r="G82" s="19"/>
      <c r="H82" s="19"/>
      <c r="I82" s="19"/>
      <c r="J82" s="18"/>
    </row>
    <row r="83" spans="2:16" x14ac:dyDescent="0.25">
      <c r="B83" s="52" t="s">
        <v>82</v>
      </c>
      <c r="C83" s="53"/>
      <c r="D83" s="13">
        <f>D10+D18+D28+D38+D48+D58+D62+D70+D74</f>
        <v>2333682585.4500079</v>
      </c>
      <c r="E83" s="13">
        <f>E10+E18+E28+E38+E48+E58+E62+E70+E74</f>
        <v>0</v>
      </c>
      <c r="F83" s="13">
        <f t="shared" si="2"/>
        <v>2333682585.4500079</v>
      </c>
      <c r="G83" s="13">
        <f>G10+G18+G28+G38+G48+G58+G62+G70+G74</f>
        <v>646282288.89999986</v>
      </c>
      <c r="H83" s="13">
        <f>H10+H18+H28+H38+H48+H58+H62+H70+H74</f>
        <v>643815118.73999989</v>
      </c>
      <c r="I83" s="13">
        <f t="shared" si="3"/>
        <v>1687400296.5500081</v>
      </c>
      <c r="J83" s="18"/>
    </row>
    <row r="84" spans="2:16" s="18" customFormat="1" x14ac:dyDescent="0.25">
      <c r="B84" s="37" t="s">
        <v>84</v>
      </c>
      <c r="C84" s="35"/>
      <c r="D84" s="36"/>
      <c r="E84" s="36"/>
      <c r="F84" s="36"/>
      <c r="G84" s="36"/>
      <c r="H84" s="36"/>
      <c r="I84" s="36"/>
      <c r="K84"/>
      <c r="L84"/>
      <c r="M84" s="38"/>
      <c r="N84" s="38"/>
      <c r="O84" s="38"/>
      <c r="P84"/>
    </row>
    <row r="85" spans="2:16" s="18" customFormat="1" x14ac:dyDescent="0.25">
      <c r="K85"/>
      <c r="L85"/>
      <c r="M85" s="38"/>
      <c r="N85" s="38"/>
      <c r="O85" s="38"/>
      <c r="P85"/>
    </row>
    <row r="86" spans="2:16" s="18" customFormat="1" x14ac:dyDescent="0.25">
      <c r="K86"/>
      <c r="L86"/>
      <c r="M86" s="38"/>
      <c r="N86" s="38"/>
      <c r="O86" s="38"/>
      <c r="P86"/>
    </row>
    <row r="87" spans="2:16" s="18" customFormat="1" x14ac:dyDescent="0.25">
      <c r="K87"/>
      <c r="L87"/>
      <c r="M87" s="38"/>
      <c r="N87" s="38"/>
      <c r="O87" s="38"/>
      <c r="P87"/>
    </row>
    <row r="88" spans="2:16" s="18" customFormat="1" x14ac:dyDescent="0.25">
      <c r="K88"/>
      <c r="L88"/>
      <c r="M88" s="38"/>
      <c r="N88" s="38"/>
      <c r="O88" s="38"/>
    </row>
    <row r="89" spans="2:16" s="18" customFormat="1" x14ac:dyDescent="0.25">
      <c r="K89"/>
      <c r="L89"/>
      <c r="M89" s="38"/>
      <c r="N89" s="38"/>
      <c r="O89" s="38"/>
    </row>
    <row r="90" spans="2:16" s="18" customFormat="1" x14ac:dyDescent="0.25">
      <c r="K90"/>
      <c r="L90"/>
      <c r="M90" s="38"/>
      <c r="N90" s="38"/>
      <c r="O90" s="38"/>
    </row>
    <row r="91" spans="2:16" x14ac:dyDescent="0.25">
      <c r="J91" s="18"/>
      <c r="P91" s="18"/>
    </row>
    <row r="92" spans="2:16" x14ac:dyDescent="0.25">
      <c r="J92" s="18"/>
      <c r="P92" s="18"/>
    </row>
    <row r="93" spans="2:16" x14ac:dyDescent="0.25">
      <c r="J93" s="18"/>
      <c r="P93" s="18"/>
    </row>
    <row r="94" spans="2:16" x14ac:dyDescent="0.25">
      <c r="P94" s="18"/>
    </row>
    <row r="113" spans="11:15" x14ac:dyDescent="0.25">
      <c r="K113" s="18"/>
    </row>
    <row r="114" spans="11:15" x14ac:dyDescent="0.25">
      <c r="K114" s="18"/>
      <c r="L114" s="18"/>
      <c r="M114" s="39"/>
      <c r="N114" s="39"/>
      <c r="O114" s="39"/>
    </row>
    <row r="115" spans="11:15" x14ac:dyDescent="0.25">
      <c r="K115" s="18"/>
      <c r="L115" s="18"/>
      <c r="M115" s="39"/>
      <c r="N115" s="39"/>
      <c r="O115" s="39"/>
    </row>
    <row r="116" spans="11:15" x14ac:dyDescent="0.25">
      <c r="K116" s="18"/>
      <c r="L116" s="18"/>
      <c r="M116" s="39"/>
      <c r="N116" s="39"/>
      <c r="O116" s="39"/>
    </row>
    <row r="117" spans="11:15" x14ac:dyDescent="0.25">
      <c r="K117" s="18"/>
      <c r="L117" s="18"/>
      <c r="M117" s="39"/>
      <c r="N117" s="39"/>
      <c r="O117" s="39"/>
    </row>
    <row r="118" spans="11:15" x14ac:dyDescent="0.25">
      <c r="K118" s="18"/>
      <c r="L118" s="18"/>
      <c r="M118" s="39"/>
      <c r="N118" s="39"/>
      <c r="O118" s="39"/>
    </row>
    <row r="119" spans="11:15" x14ac:dyDescent="0.25">
      <c r="K119" s="18"/>
      <c r="L119" s="18"/>
      <c r="M119" s="39"/>
      <c r="N119" s="39"/>
      <c r="O119" s="39"/>
    </row>
    <row r="120" spans="11:15" x14ac:dyDescent="0.25">
      <c r="L120" s="18"/>
      <c r="M120" s="39"/>
      <c r="N120" s="39"/>
      <c r="O120" s="39"/>
    </row>
  </sheetData>
  <mergeCells count="9">
    <mergeCell ref="B7:C9"/>
    <mergeCell ref="D7:H7"/>
    <mergeCell ref="I7:I8"/>
    <mergeCell ref="B83:C83"/>
    <mergeCell ref="B2:I2"/>
    <mergeCell ref="B3:I3"/>
    <mergeCell ref="B4:I4"/>
    <mergeCell ref="B5:I5"/>
    <mergeCell ref="B6:I6"/>
  </mergeCells>
  <conditionalFormatting sqref="D17:E17 D11:D16">
    <cfRule type="cellIs" dxfId="8" priority="34" stopIfTrue="1" operator="equal">
      <formula>0</formula>
    </cfRule>
  </conditionalFormatting>
  <conditionalFormatting sqref="D19:D27">
    <cfRule type="cellIs" dxfId="7" priority="32" stopIfTrue="1" operator="equal">
      <formula>0</formula>
    </cfRule>
  </conditionalFormatting>
  <conditionalFormatting sqref="D29:D37">
    <cfRule type="cellIs" dxfId="6" priority="11" stopIfTrue="1" operator="equal">
      <formula>0</formula>
    </cfRule>
  </conditionalFormatting>
  <conditionalFormatting sqref="D60:E61 D55:E56 D39:E39 D46:E47 D49:D54 D57 D59 D63:E69 D71:E73 D75:E81 D40:D45">
    <cfRule type="cellIs" dxfId="5" priority="9" stopIfTrue="1" operator="equal">
      <formula>0</formula>
    </cfRule>
  </conditionalFormatting>
  <conditionalFormatting sqref="G45:H47 G61:H61">
    <cfRule type="cellIs" dxfId="4" priority="8" stopIfTrue="1" operator="equal">
      <formula>0</formula>
    </cfRule>
  </conditionalFormatting>
  <conditionalFormatting sqref="E45">
    <cfRule type="cellIs" dxfId="3" priority="7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 xr:uid="{0664C66A-7677-4B30-80B6-9687A9FD9C0F}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Sandoval</dc:creator>
  <cp:lastModifiedBy>Presupuestos</cp:lastModifiedBy>
  <cp:lastPrinted>2022-03-22T22:17:30Z</cp:lastPrinted>
  <dcterms:created xsi:type="dcterms:W3CDTF">2020-06-04T23:09:27Z</dcterms:created>
  <dcterms:modified xsi:type="dcterms:W3CDTF">2022-09-08T15:32:39Z</dcterms:modified>
</cp:coreProperties>
</file>