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13_ncr:1_{0C117C00-F42A-4A77-8029-B9DF229DFD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DESGOSE POR VIAJE-INDIVIDUO" sheetId="4" r:id="rId2"/>
    <sheet name="Hoja5" sheetId="5" r:id="rId3"/>
    <sheet name="Hoja1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G114" i="4"/>
  <c r="G113" i="4"/>
  <c r="G112" i="4"/>
  <c r="L88" i="4"/>
  <c r="J102" i="4"/>
  <c r="E102" i="4"/>
  <c r="J114" i="4"/>
  <c r="J113" i="4"/>
  <c r="G111" i="4"/>
  <c r="E104" i="4"/>
  <c r="G110" i="4"/>
  <c r="G109" i="4"/>
  <c r="J112" i="4"/>
  <c r="J111" i="4"/>
  <c r="I112" i="4"/>
  <c r="I111" i="4"/>
  <c r="I105" i="4"/>
  <c r="G108" i="4"/>
  <c r="G107" i="4"/>
  <c r="G106" i="4"/>
  <c r="J109" i="4"/>
  <c r="I109" i="4"/>
  <c r="J110" i="4"/>
  <c r="J107" i="4"/>
  <c r="I103" i="4"/>
  <c r="I104" i="4"/>
  <c r="I106" i="4"/>
  <c r="I107" i="4"/>
  <c r="I108" i="4"/>
  <c r="I110" i="4"/>
  <c r="N24" i="1"/>
  <c r="J108" i="4"/>
  <c r="J106" i="4"/>
  <c r="J105" i="4"/>
  <c r="J104" i="4"/>
  <c r="J103" i="4"/>
  <c r="J115" i="4"/>
  <c r="G105" i="4"/>
  <c r="G104" i="4"/>
  <c r="G103" i="4"/>
  <c r="G102" i="4"/>
  <c r="E103" i="4"/>
  <c r="E105" i="4" l="1"/>
  <c r="M24" i="1"/>
  <c r="K24" i="1"/>
  <c r="K17" i="1"/>
  <c r="O24" i="1" l="1"/>
</calcChain>
</file>

<file path=xl/sharedStrings.xml><?xml version="1.0" encoding="utf-8"?>
<sst xmlns="http://schemas.openxmlformats.org/spreadsheetml/2006/main" count="290" uniqueCount="181">
  <si>
    <t>Número de viajes:</t>
  </si>
  <si>
    <t>Gasto Global:</t>
  </si>
  <si>
    <t xml:space="preserve">GASTOS DE REPRESENTACIÓN Y VIÁTICOS 
FUNCIONARIOS DE PRIMER NIVEL  Y MIEMBROS DEL CUERPO EDILICIO </t>
  </si>
  <si>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</si>
  <si>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</si>
  <si>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</si>
  <si>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</si>
  <si>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</si>
  <si>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</si>
  <si>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</si>
  <si>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</si>
  <si>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</si>
  <si>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</si>
  <si>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N° DE VIAJE</t>
  </si>
  <si>
    <t>Jael Chamú Ponce</t>
  </si>
  <si>
    <t xml:space="preserve">Regidora </t>
  </si>
  <si>
    <t>Regidores</t>
  </si>
  <si>
    <t>Municipio de Puerto Vallarta, Jalisco.</t>
  </si>
  <si>
    <t>https://transparencia.tlaquepaque.gob.mx/wp-content/uploads/2016/01/03-marzo´22-chamu-resultados.pdf</t>
  </si>
  <si>
    <t>Braulio Ernesto García Pérez</t>
  </si>
  <si>
    <t>Regidor</t>
  </si>
  <si>
    <t>https://transparencia.tlaquepaque.gob.mx/wp-content/uploads/2016/01/8_v_s_resultados-abril.pdf</t>
  </si>
  <si>
    <t>Asistencia a la 11a. Reunion anual  de la CANADEVI Jalisco "Vivienda y Ciudad" (Networking)</t>
  </si>
  <si>
    <t xml:space="preserve">Fecha de actualización: </t>
  </si>
  <si>
    <t>Nivel del funcionario</t>
  </si>
  <si>
    <t>Primer Nivel</t>
  </si>
  <si>
    <t>TIPO DE GASTO</t>
  </si>
  <si>
    <t>Gastos de representación</t>
  </si>
  <si>
    <t>Viáticos</t>
  </si>
  <si>
    <t>Jose Antonio Flores Rodríguez</t>
  </si>
  <si>
    <t>Auxiliar adminstrativo</t>
  </si>
  <si>
    <t>Dirección de fomento Artesanal de la Coord. de Desarrollo Económico y Combate a la Desigualdad</t>
  </si>
  <si>
    <t>Cuerpo Edilicio</t>
  </si>
  <si>
    <t>Director</t>
  </si>
  <si>
    <t>Tecnico Especializado</t>
  </si>
  <si>
    <t>Auxiliar Administrativo</t>
  </si>
  <si>
    <t>Primer nivel</t>
  </si>
  <si>
    <t>Otros.</t>
  </si>
  <si>
    <t>Se informa que en el mes de Febrero 2022 no se reportaron gastos por representación y viáticos por integrantes del Cuerpo Edilicio y funcionarios de primer nivel</t>
  </si>
  <si>
    <t>Se informa que en el mes de Enero 2022 no se reportaron gastos por representación y viáticos por integrantes del Cuerpo Edilicio y funcionarios de primer nivel</t>
  </si>
  <si>
    <t>Anabel Ávila Martínez</t>
  </si>
  <si>
    <t>Regidora</t>
  </si>
  <si>
    <t>Municipio de Tapalpa, Jalisco.</t>
  </si>
  <si>
    <t>Asistencia a la Celrebración del 20 Aniversario de Tapalpa como Pueblo Magico</t>
  </si>
  <si>
    <t>https://transparencia.tlaquepaque.gob.mx/wp-content/uploads/2016/01/05-mayo´22-avila-resultados.pdf</t>
  </si>
  <si>
    <t>María de las Mercedes Márquez Fernandez</t>
  </si>
  <si>
    <t>Directora</t>
  </si>
  <si>
    <t>Direccion de Fomento Artesanal</t>
  </si>
  <si>
    <t>https://transparencia.tlaquepaque.gob.mx/wp-content/uploads/2016/01/05-mayo´22-marquez-mexicali-resultados.pdf</t>
  </si>
  <si>
    <t>Mexicali, Baja California</t>
  </si>
  <si>
    <t>Asistencia a la Exposicón AGROBAJA CAMPO</t>
  </si>
  <si>
    <t>Municipio de  Puerto Vallarta, Jalisco</t>
  </si>
  <si>
    <t>Asistencia a la 11a. Reunion anual de la CANADEVI Jalisco "Vivienda y Ciudad"</t>
  </si>
  <si>
    <t>https://transparencia.tlaquepaque.gob.mx/wp-content/uploads/2016/01/05-mayo´22-perez-gastos.pdf</t>
  </si>
  <si>
    <t>Auxiliar Técnico</t>
  </si>
  <si>
    <t>Presidencia</t>
  </si>
  <si>
    <t xml:space="preserve">https://transparencia.tlaquepaque.gob.mx/wp-content/uploads/2016/01/Informe-de-resultados-BRAULIO-vallarta.pdf </t>
  </si>
  <si>
    <t xml:space="preserve"> https://transparencia.tlaquepaque.gob.mx/wp-content/uploads/2016/01/03-marzo´22-garcia-gastos.pdf</t>
  </si>
  <si>
    <t>Gastos de hospedaje:</t>
  </si>
  <si>
    <t>Gastos de traslado y alimentos:</t>
  </si>
  <si>
    <t xml:space="preserve">https://transparencia.tlaquepaque.gob.mx/wp-content/uploads/2016/01/Traslado-y-alimentos-BRAULIO-ERNESTO-vallarta.pdf </t>
  </si>
  <si>
    <t>Traslado de artesanias, mobiliario y exhibidores; exposicion y venta como apoyo a los artesanos  que se encuentran en el padrón.</t>
  </si>
  <si>
    <t>Cd. Juarez Chihuahua, Museo de la Rodadora.</t>
  </si>
  <si>
    <t>María Isabel Mora Madriz</t>
  </si>
  <si>
    <t>José Pablo Tadeo Moran</t>
  </si>
  <si>
    <t>Gastos de alimentos</t>
  </si>
  <si>
    <t>Gatos de Traslados</t>
  </si>
  <si>
    <t>https://transparencia.tlaquepaque.gob.mx/wp-content/uploads/2016/01/alimentos-traslado-de-artesanis.pdf</t>
  </si>
  <si>
    <t>Gastos de Hospedaje</t>
  </si>
  <si>
    <t>https://transparencia.tlaquepaque.gob.mx/wp-content/uploads/2016/01/tlaslados-traslados-de-artesinas.pdf</t>
  </si>
  <si>
    <t>Gastos de Alimentos</t>
  </si>
  <si>
    <t>Gastos de Traslados</t>
  </si>
  <si>
    <t>https://transparencia.tlaquepaque.gob.mx/wp-content/uploads/2016/01/hospedaje-mexicali-5-de-mayo.pdf</t>
  </si>
  <si>
    <t xml:space="preserve">Gastos de Alimentos </t>
  </si>
  <si>
    <t>https://transparencia.tlaquepaque.gob.mx/wp-content/uploads/2016/01/ALIMENTOS-AVILA-5-DE-MAYO.pdf</t>
  </si>
  <si>
    <t>https://transparencia.tlaquepaque.gob.mx/wp-content/uploads/2016/01/HOSPEDAJE-AVILA-5-DE-MAYO.pdf</t>
  </si>
  <si>
    <t>https://transparencia.tlaquepaque.gob.mx/wp-content/uploads/2016/01/TRASLADO-AVILA-5-DE-MAYO.pdf</t>
  </si>
  <si>
    <t>https://transparencia.tlaquepaque.gob.mx/wp-content/uploads/2016/01/ALIMENTOS-GARCIA-5-DE-MAYO.pdf</t>
  </si>
  <si>
    <t>https://transparencia.tlaquepaque.gob.mx/wp-content/uploads/2016/01/HOSPEDAJE-GARCIA-5-DE-MAYO.pdf</t>
  </si>
  <si>
    <t>Asistencia a la Celebración del 20 Aniversario de Tapalpa como Pueblo Magico</t>
  </si>
  <si>
    <t>Mirna Citlalli Amaya de Luna</t>
  </si>
  <si>
    <t>Presidenta Municipal</t>
  </si>
  <si>
    <t>Representacion del municipio en la 11va. Reunion Anual CANADEVI Jalisco, Vivienda y Ciudad.</t>
  </si>
  <si>
    <t>Gastos de traslado</t>
  </si>
  <si>
    <t xml:space="preserve">https://transparencia.tlaquepaque.gob.mx/wp-content/uploads/2016/01/8_VI_S_MIRNA-CITLALLI-AMAYA-DE-LUNA_PTO-VALLARTA.pdf </t>
  </si>
  <si>
    <t xml:space="preserve">Revision de las lineas dscursivas con la Presidenta Municipal.                 
-Asistencia de a la presentacion de la Presidenta Municipal Lic. Mirna Citlalli Amaya de Luna. 
- Reunion con los Profecionales asistentes de la CANADEVI (Networking).     </t>
  </si>
  <si>
    <t xml:space="preserve">https://transparencia.tlaquepaque.gob.mx/wp-content/uploads/2016/01/gastos_CHAMU_ptoVallarta.pdf </t>
  </si>
  <si>
    <t>Gastos de traslado y hospedaje</t>
  </si>
  <si>
    <t xml:space="preserve">https://transparencia.tlaquepaque.gob.mx/wp-content/uploads/2016/01/03-marzo´22-chamu-gastos.pdf  </t>
  </si>
  <si>
    <t>https://transparencia.tlaquepaque.gob.mx/wp-content/uploads/2016/01/hospedaje-traslado-de-artesanias-1.pdf</t>
  </si>
  <si>
    <t>https://transparencia.tlaquepaque.gob.mx/wp-content/uploads/2016/01/alimentos-traldo-de-artesanias-1.pdf</t>
  </si>
  <si>
    <t>https://transparencia.tlaquepaque.gob.mx/wp-content/uploads/2016/01/alimentos-mexicali-5-de-mayo-1.pdf</t>
  </si>
  <si>
    <t>https://transparencia.tlaquepaque.gob.mx/wp-content/uploads/2016/01/traslados-mexicali-5-de-mayo-2.pdf</t>
  </si>
  <si>
    <t xml:space="preserve">https://transparencia.tlaquepaque.gob.mx/wp-content/uploads/2016/01/GASTOS-TRASLADO_BRAULIO_TAPALPA.pdf </t>
  </si>
  <si>
    <t xml:space="preserve">https://transparencia.tlaquepaque.gob.mx/wp-content/uploads/2016/01/resultados_BRAULIO_TAPALPA.pdf </t>
  </si>
  <si>
    <t>GASTOS FUNCIONARIOS PRIMER NIVEL</t>
  </si>
  <si>
    <t>TOTAL</t>
  </si>
  <si>
    <t>GASTOS MIEMBROS DEL CUERPO EDILICIO</t>
  </si>
  <si>
    <t>GASTOS DIRECTORES Y OTROS FUNCIONARIOS</t>
  </si>
  <si>
    <t>DESGLOSE POR NIVEL DE FUNCIONARIO</t>
  </si>
  <si>
    <t>DESGLOSE POR VIAJE</t>
  </si>
  <si>
    <t>CANADEVI PUERTO VALLARTA</t>
  </si>
  <si>
    <t>GASTO</t>
  </si>
  <si>
    <t>MUSEO DE LA RODADORA, CD. JUAREZ, CHIHUAHUA</t>
  </si>
  <si>
    <t>EXPO AGROBAJA CAMPO, MEXICALE, B.C.</t>
  </si>
  <si>
    <t>TAPALPA, PUEBLO MAGICO</t>
  </si>
  <si>
    <t>DESGLOSE POR INDIVIDUO</t>
  </si>
  <si>
    <t>VIAJES</t>
  </si>
  <si>
    <t>Número de personas</t>
  </si>
  <si>
    <t>Ciudad de México</t>
  </si>
  <si>
    <t>Feria artesanal del 48 aniversario de Fonart, México.</t>
  </si>
  <si>
    <t>Gastos de Traslado</t>
  </si>
  <si>
    <t xml:space="preserve">https://transparencia.tlaquepaque.gob.mx/wp-content/uploads/2016/01/Gastos-traslado-CDMX.pdf </t>
  </si>
  <si>
    <t xml:space="preserve">https://transparencia.tlaquepaque.gob.mx/wp-content/uploads/2016/01/Gastos-alimentos-CDMX.pdf </t>
  </si>
  <si>
    <t xml:space="preserve">https://transparencia.tlaquepaque.gob.mx/wp-content/uploads/2016/01/Resultados-CDMX.pdf </t>
  </si>
  <si>
    <t>XI Seminario Iberoamericano de Artesanias</t>
  </si>
  <si>
    <t>Salamanca Guanajuato</t>
  </si>
  <si>
    <t xml:space="preserve">https://transparencia.tlaquepaque.gob.mx/wp-content/uploads/2016/01/SALAMANCA-alimentos.pdf </t>
  </si>
  <si>
    <t>https://transparencia.tlaquepaque.gob.mx/wp-content/uploads/2016/01/06-junio´22-marquez-salamanca-gastos.pdf</t>
  </si>
  <si>
    <t>https://transparencia.tlaquepaque.gob.mx/wp-content/uploads/2016/01/RESULTADOS-SALAMANCA.pdf</t>
  </si>
  <si>
    <t>Gasto de Traslado</t>
  </si>
  <si>
    <t>Gasto de Alimentos</t>
  </si>
  <si>
    <t>Tijuana, Baja California</t>
  </si>
  <si>
    <t>Expo Artesanal Tijuana 2022</t>
  </si>
  <si>
    <t xml:space="preserve">https://transparencia.tlaquepaque.gob.mx/wp-content/uploads/2016/01/Gastos-de-Traslado-TIJUANA.pdf </t>
  </si>
  <si>
    <t>https://transparencia.tlaquepaque.gob.mx/wp-content/uploads/2016/01/GASTOS-DE-HOSPEDAJE-TIJUANA.pdf</t>
  </si>
  <si>
    <t xml:space="preserve">https://transparencia.tlaquepaque.gob.mx/wp-content/uploads/2016/01/GASTOS-DE-HOSPEDAJE-TIJUANA.pdf </t>
  </si>
  <si>
    <t xml:space="preserve">https://transparencia.tlaquepaque.gob.mx/wp-content/uploads/2016/01/06-junio´22-marquez-tijuana-gastos.pdf </t>
  </si>
  <si>
    <t>https://transparencia.tlaquepaque.gob.mx/wp-content/uploads/2016/01/06-junio´22-marquez-tijuana-gastos.pdf</t>
  </si>
  <si>
    <t>EXPO ARTESANAL TIJUANA 2022, TIJUANA, B.C.</t>
  </si>
  <si>
    <t>ANIVERSARIO FONART, CIUDAD DE MÉXICO</t>
  </si>
  <si>
    <t>SEMINARIO IBEROAMERICANO DE ARTESANIAS, SALAMANCA GUANAJUATO</t>
  </si>
  <si>
    <t xml:space="preserve">https://transparencia.tlaquepaque.gob.mx/wp-content/uploads/2016/01/PRESIDENTA_0001.pdf </t>
  </si>
  <si>
    <t>https://transparencia.tlaquepaque.gob.mx/wp-content/uploads/2016/01/JEFE-DE-ESCOLTAS_0001.pdf</t>
  </si>
  <si>
    <t>Carlos Alberto Cuitláhuac Escamilla Jiménez</t>
  </si>
  <si>
    <t>Lizet Alcantar Peña</t>
  </si>
  <si>
    <t>Jefe de Área</t>
  </si>
  <si>
    <t>Coordinacion General de Proteccion Civil y Bomberos</t>
  </si>
  <si>
    <t>Puerto Vallarta</t>
  </si>
  <si>
    <t>Convención Estatal de Protección Civil</t>
  </si>
  <si>
    <t>https://transparencia.tlaquepaque.gob.mx/wp-content/uploads/2016/01/07-julio´22-alcantar-resultados.pdf</t>
  </si>
  <si>
    <t>https://transparencia.tlaquepaque.gob.mx/wp-content/uploads/2016/01/hospedaje-alcantar.pdf</t>
  </si>
  <si>
    <t>https://transparencia.tlaquepaque.gob.mx/wp-content/uploads/2016/01/traslado-alcantar.pdf</t>
  </si>
  <si>
    <t>$10,059.60</t>
  </si>
  <si>
    <t>Genoveva Rubio Ibarra</t>
  </si>
  <si>
    <t>Coordinación General de Desarrollo Economico y Combate a la Desigualdad</t>
  </si>
  <si>
    <t>Gastos Extras</t>
  </si>
  <si>
    <t>$ 34,038.58</t>
  </si>
  <si>
    <t>Acapulco</t>
  </si>
  <si>
    <t>Tianguis Turistico México</t>
  </si>
  <si>
    <t>https://transparencia.tlaquepaque.gob.mx/wp-content/uploads/2016/01/07-julio´22-rubio-resultados.pdf</t>
  </si>
  <si>
    <t>https://transparencia.tlaquepaque.gob.mx/wp-content/uploads/2016/01/alimentos-rubio.pdf</t>
  </si>
  <si>
    <t>https://transparencia.tlaquepaque.gob.mx/wp-content/uploads/2016/01/hospedaje-rubio.pdf</t>
  </si>
  <si>
    <t xml:space="preserve">https://transparencia.tlaquepaque.gob.mx/wp-content/uploads/2016/01/extras-rubio-1.pdf </t>
  </si>
  <si>
    <t>https://transparencia.tlaquepaque.gob.mx/wp-content/uploads/2016/01/traslados-rubio-1.pdf</t>
  </si>
  <si>
    <t>CONVENCIÓN ESTATAL DE PROTECCIÓN CIVIL</t>
  </si>
  <si>
    <t>TIANGUIS TURISTICO MÉXICO</t>
  </si>
  <si>
    <t>ULTIMA ACTULIZACIÒN: 01/08/2022</t>
  </si>
  <si>
    <t>Viaticos</t>
  </si>
  <si>
    <t xml:space="preserve">https://transparencia.tlaquepaque.gob.mx/wp-content/uploads/2022/10/09-septiem´22-dieguez-gastos.pdf </t>
  </si>
  <si>
    <t xml:space="preserve">Laura Carolina Dieguez Ramos </t>
  </si>
  <si>
    <t xml:space="preserve">Hilda Raquel Torres Mosqueda </t>
  </si>
  <si>
    <t xml:space="preserve">Direccion de Contabilidad y Glosa Haciendaria </t>
  </si>
  <si>
    <t xml:space="preserve">Ciudad de México </t>
  </si>
  <si>
    <t>Dar contestacion a la auditoria con numero AEGF/2249/2022</t>
  </si>
  <si>
    <t>https://transparencia.tlaquepaque.gob.mx/wp-content/uploads/2022/10/09-septiem´22-dieguez-resutados.pdf</t>
  </si>
  <si>
    <t>https://transparencia.tlaquepaque.gob.mx/wp-content/uploads/2022/10/traslado.pdf</t>
  </si>
  <si>
    <t xml:space="preserve">Gastos de Traslado </t>
  </si>
  <si>
    <t xml:space="preserve">Tecnico Especializado </t>
  </si>
  <si>
    <t>CONTESTACIÓN A AUDITORIA AEGF/2249/2022</t>
  </si>
  <si>
    <t>Monterrey, Nuevo León</t>
  </si>
  <si>
    <t>Asistencia al Primer Informe de Gobierno del C. Luis Donaldo Colosio Riojas, Presidente Municipal de Monterrey</t>
  </si>
  <si>
    <t>Gastos de Treslado</t>
  </si>
  <si>
    <t>https://transparencia.tlaquepaque.gob.mx/wp-content/uploads/2016/01/Art-8_-Fracc-V_-Inc-S_-Mirna-Citlalli-Amaya-de-Luna_-Monterrey.pdf</t>
  </si>
  <si>
    <t>https://transparencia.tlaquepaque.gob.mx/wp-content/uploads/2016/01/HOSPEDAJE-MONTERREY-MIRNA-CITLALLI-AMAYA-DE-LUNA.pdf</t>
  </si>
  <si>
    <t>https://transparencia.tlaquepaque.gob.mx/wp-content/uploads/2016/01/Información-Fundamental-Octubre-MCAL-Art.-8_fracc-V_-Inc-S.pdf</t>
  </si>
  <si>
    <t>Ixtapa, Zihuatanejo</t>
  </si>
  <si>
    <t>Toma de protesta como miembro permanente en la XXXV Asamblea Nacional titulada "MunicipalMente, mapeando la salud mental en la niñez mexicana"</t>
  </si>
  <si>
    <t>Gastos de Hopedaje</t>
  </si>
  <si>
    <t xml:space="preserve">https://transparencia.tlaquepaque.gob.mx/wp-content/uploads/2016/01/GASTOS-HOSPEDAJE-IXTAPA-GDL.pdf </t>
  </si>
  <si>
    <t xml:space="preserve">https://transparencia.tlaquepaque.gob.mx/wp-content/uploads/2016/01/Información-Fundamental-Octubre-MCAL-Art.-8_fracc-V_-Inc-S.pdf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</si>
</sst>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-80A]d&quot; de &quot;mmmm&quot; de &quot;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0BAB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4A8F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>
      <alignment vertical="center"/>
    </xf>
    <xf numFmtId="0" fontId="7" fillId="0" borderId="0" applyNumberFormat="0" applyFill="0" applyBorder="0" applyAlignment="0" applyProtection="0"/>
  </cellStyleXfs>
  <cellXfs count="207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5" borderId="3" xfId="0" applyFont="1" applyFill="1" applyBorder="1"/>
    <xf numFmtId="0" fontId="5" fillId="5" borderId="3" xfId="2" applyFont="1" applyFill="1" applyBorder="1" applyAlignment="1">
      <alignment horizontal="center" vertical="center"/>
    </xf>
    <xf numFmtId="0" fontId="7" fillId="0" borderId="3" xfId="4" applyBorder="1"/>
    <xf numFmtId="0" fontId="7" fillId="0" borderId="0" xfId="4" applyBorder="1" applyAlignment="1">
      <alignment vertical="center"/>
    </xf>
    <xf numFmtId="0" fontId="0" fillId="3" borderId="0" xfId="0" applyFill="1" applyAlignment="1">
      <alignment vertical="center"/>
    </xf>
    <xf numFmtId="0" fontId="12" fillId="0" borderId="0" xfId="4" applyFont="1" applyBorder="1" applyAlignment="1">
      <alignment vertical="center"/>
    </xf>
    <xf numFmtId="0" fontId="7" fillId="0" borderId="0" xfId="4"/>
    <xf numFmtId="0" fontId="12" fillId="0" borderId="0" xfId="4" applyFont="1"/>
    <xf numFmtId="0" fontId="12" fillId="0" borderId="6" xfId="4" applyFont="1" applyBorder="1"/>
    <xf numFmtId="0" fontId="7" fillId="0" borderId="8" xfId="4" applyFill="1" applyBorder="1" applyAlignment="1">
      <alignment vertic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7" fillId="0" borderId="10" xfId="4" applyBorder="1" applyAlignment="1">
      <alignment vertical="center"/>
    </xf>
    <xf numFmtId="0" fontId="7" fillId="0" borderId="11" xfId="4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/>
    <xf numFmtId="0" fontId="12" fillId="0" borderId="6" xfId="4" applyFont="1" applyFill="1" applyBorder="1"/>
    <xf numFmtId="0" fontId="7" fillId="0" borderId="8" xfId="4" applyFill="1" applyBorder="1"/>
    <xf numFmtId="0" fontId="12" fillId="0" borderId="8" xfId="4" applyFont="1" applyFill="1" applyBorder="1"/>
    <xf numFmtId="0" fontId="7" fillId="0" borderId="7" xfId="4" applyFill="1" applyBorder="1" applyAlignment="1">
      <alignment vertical="center"/>
    </xf>
    <xf numFmtId="0" fontId="7" fillId="0" borderId="7" xfId="4" applyBorder="1"/>
    <xf numFmtId="0" fontId="3" fillId="3" borderId="3" xfId="0" applyFont="1" applyFill="1" applyBorder="1"/>
    <xf numFmtId="0" fontId="0" fillId="3" borderId="3" xfId="0" applyFill="1" applyBorder="1"/>
    <xf numFmtId="44" fontId="0" fillId="3" borderId="3" xfId="0" applyNumberFormat="1" applyFill="1" applyBorder="1"/>
    <xf numFmtId="0" fontId="3" fillId="3" borderId="4" xfId="0" applyFont="1" applyFill="1" applyBorder="1"/>
    <xf numFmtId="44" fontId="0" fillId="3" borderId="4" xfId="0" applyNumberFormat="1" applyFill="1" applyBorder="1"/>
    <xf numFmtId="0" fontId="3" fillId="3" borderId="3" xfId="0" applyFont="1" applyFill="1" applyBorder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7" fillId="0" borderId="8" xfId="4" applyBorder="1"/>
    <xf numFmtId="0" fontId="12" fillId="0" borderId="8" xfId="4" applyFont="1" applyBorder="1"/>
    <xf numFmtId="0" fontId="7" fillId="0" borderId="14" xfId="4" applyBorder="1"/>
    <xf numFmtId="0" fontId="12" fillId="0" borderId="14" xfId="4" applyFont="1" applyBorder="1"/>
    <xf numFmtId="0" fontId="7" fillId="0" borderId="13" xfId="4" applyBorder="1"/>
    <xf numFmtId="0" fontId="0" fillId="3" borderId="3" xfId="0" applyFont="1" applyFill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17" fillId="0" borderId="3" xfId="4" applyFont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7" fillId="3" borderId="0" xfId="4" applyFill="1" applyBorder="1"/>
    <xf numFmtId="44" fontId="0" fillId="3" borderId="0" xfId="1" applyFont="1" applyFill="1" applyBorder="1" applyAlignment="1">
      <alignment horizontal="center" vertical="center" wrapText="1"/>
    </xf>
    <xf numFmtId="0" fontId="7" fillId="3" borderId="0" xfId="4" applyFill="1" applyBorder="1" applyAlignment="1">
      <alignment horizontal="center" vertical="center"/>
    </xf>
    <xf numFmtId="0" fontId="0" fillId="3" borderId="4" xfId="0" applyFill="1" applyBorder="1"/>
    <xf numFmtId="0" fontId="7" fillId="3" borderId="3" xfId="4" applyFill="1" applyBorder="1"/>
    <xf numFmtId="0" fontId="17" fillId="3" borderId="3" xfId="4" applyFont="1" applyFill="1" applyBorder="1"/>
    <xf numFmtId="0" fontId="7" fillId="0" borderId="17" xfId="4" applyBorder="1" applyAlignment="1">
      <alignment vertical="top" wrapText="1"/>
    </xf>
    <xf numFmtId="0" fontId="12" fillId="0" borderId="17" xfId="4" applyFont="1" applyBorder="1" applyAlignment="1">
      <alignment vertical="top" wrapText="1"/>
    </xf>
    <xf numFmtId="0" fontId="12" fillId="0" borderId="17" xfId="4" applyFont="1" applyBorder="1" applyAlignment="1">
      <alignment vertical="center" wrapText="1"/>
    </xf>
    <xf numFmtId="0" fontId="7" fillId="0" borderId="17" xfId="4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center" vertical="top" wrapText="1"/>
    </xf>
    <xf numFmtId="14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Fill="1" applyBorder="1" applyAlignment="1">
      <alignment horizontal="left" vertical="top" wrapText="1"/>
    </xf>
    <xf numFmtId="0" fontId="7" fillId="0" borderId="22" xfId="4" applyBorder="1"/>
    <xf numFmtId="44" fontId="0" fillId="0" borderId="22" xfId="1" applyFont="1" applyFill="1" applyBorder="1" applyAlignment="1">
      <alignment vertical="center" wrapText="1"/>
    </xf>
    <xf numFmtId="0" fontId="7" fillId="0" borderId="24" xfId="4" applyBorder="1"/>
    <xf numFmtId="0" fontId="14" fillId="0" borderId="21" xfId="4" applyFont="1" applyFill="1" applyBorder="1" applyAlignment="1">
      <alignment horizontal="left" vertical="top"/>
    </xf>
    <xf numFmtId="0" fontId="0" fillId="0" borderId="22" xfId="0" applyBorder="1" applyAlignment="1">
      <alignment horizontal="left" vertical="center"/>
    </xf>
    <xf numFmtId="0" fontId="0" fillId="3" borderId="3" xfId="0" applyFont="1" applyFill="1" applyBorder="1" applyAlignment="1">
      <alignment horizontal="right"/>
    </xf>
    <xf numFmtId="44" fontId="0" fillId="3" borderId="3" xfId="1" applyFont="1" applyFill="1" applyBorder="1" applyAlignment="1">
      <alignment horizontal="right"/>
    </xf>
    <xf numFmtId="44" fontId="0" fillId="3" borderId="3" xfId="1" applyFont="1" applyFill="1" applyBorder="1"/>
    <xf numFmtId="164" fontId="0" fillId="3" borderId="3" xfId="1" applyNumberFormat="1" applyFont="1" applyFill="1" applyBorder="1" applyAlignment="1">
      <alignment horizontal="right"/>
    </xf>
    <xf numFmtId="0" fontId="0" fillId="3" borderId="0" xfId="0" applyFill="1" applyBorder="1" applyAlignment="1">
      <alignment vertical="center" wrapText="1"/>
    </xf>
    <xf numFmtId="0" fontId="0" fillId="3" borderId="3" xfId="0" applyFont="1" applyFill="1" applyBorder="1"/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44" fontId="3" fillId="3" borderId="3" xfId="0" applyNumberFormat="1" applyFont="1" applyFill="1" applyBorder="1"/>
    <xf numFmtId="165" fontId="0" fillId="3" borderId="0" xfId="0" applyNumberFormat="1" applyFill="1"/>
    <xf numFmtId="4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8" fontId="0" fillId="3" borderId="6" xfId="1" applyNumberFormat="1" applyFont="1" applyFill="1" applyBorder="1" applyAlignment="1">
      <alignment horizontal="center" vertical="center" wrapText="1"/>
    </xf>
    <xf numFmtId="8" fontId="0" fillId="3" borderId="8" xfId="1" applyNumberFormat="1" applyFont="1" applyFill="1" applyBorder="1" applyAlignment="1">
      <alignment horizontal="center" vertical="center" wrapText="1"/>
    </xf>
    <xf numFmtId="8" fontId="0" fillId="3" borderId="7" xfId="1" applyNumberFormat="1" applyFont="1" applyFill="1" applyBorder="1" applyAlignment="1">
      <alignment horizontal="center" vertical="center" wrapText="1"/>
    </xf>
    <xf numFmtId="0" fontId="7" fillId="3" borderId="6" xfId="4" applyFill="1" applyBorder="1" applyAlignment="1">
      <alignment horizontal="center" vertical="center"/>
    </xf>
    <xf numFmtId="0" fontId="7" fillId="3" borderId="8" xfId="4" applyFill="1" applyBorder="1" applyAlignment="1">
      <alignment horizontal="center" vertical="center"/>
    </xf>
    <xf numFmtId="0" fontId="7" fillId="3" borderId="7" xfId="4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center" vertical="center" wrapText="1"/>
    </xf>
    <xf numFmtId="0" fontId="7" fillId="0" borderId="6" xfId="4" applyFill="1" applyBorder="1" applyAlignment="1">
      <alignment horizontal="center" vertical="center"/>
    </xf>
    <xf numFmtId="0" fontId="7" fillId="0" borderId="8" xfId="4" applyFill="1" applyBorder="1" applyAlignment="1">
      <alignment horizontal="center" vertical="center"/>
    </xf>
    <xf numFmtId="0" fontId="7" fillId="0" borderId="7" xfId="4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0" fontId="7" fillId="0" borderId="3" xfId="4" applyFill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 wrapText="1"/>
    </xf>
    <xf numFmtId="44" fontId="0" fillId="0" borderId="14" xfId="1" applyFon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top"/>
    </xf>
    <xf numFmtId="0" fontId="0" fillId="0" borderId="17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44" fontId="0" fillId="0" borderId="17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0" borderId="20" xfId="4" applyBorder="1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7" fillId="0" borderId="8" xfId="4" applyBorder="1" applyAlignment="1">
      <alignment horizontal="center" vertical="center" wrapText="1"/>
    </xf>
    <xf numFmtId="0" fontId="7" fillId="0" borderId="7" xfId="4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9" xfId="4" applyBorder="1" applyAlignment="1">
      <alignment horizontal="center" vertical="center"/>
    </xf>
    <xf numFmtId="0" fontId="7" fillId="0" borderId="8" xfId="4" applyBorder="1" applyAlignment="1">
      <alignment horizontal="center" vertical="center"/>
    </xf>
    <xf numFmtId="0" fontId="7" fillId="0" borderId="7" xfId="4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7" fillId="0" borderId="8" xfId="4" applyBorder="1" applyAlignment="1">
      <alignment horizontal="left" vertical="top"/>
    </xf>
    <xf numFmtId="0" fontId="9" fillId="4" borderId="0" xfId="3" applyFont="1" applyFill="1" applyBorder="1" applyAlignment="1">
      <alignment horizontal="left" vertical="top" wrapText="1"/>
    </xf>
    <xf numFmtId="0" fontId="9" fillId="4" borderId="2" xfId="3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4" fontId="0" fillId="0" borderId="8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4" xfId="4" applyFont="1" applyFill="1" applyBorder="1" applyAlignment="1">
      <alignment horizontal="left" vertical="center"/>
    </xf>
    <xf numFmtId="0" fontId="13" fillId="0" borderId="15" xfId="4" applyFont="1" applyFill="1" applyBorder="1" applyAlignment="1">
      <alignment horizontal="left" vertical="center"/>
    </xf>
    <xf numFmtId="0" fontId="13" fillId="0" borderId="5" xfId="4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left"/>
    </xf>
    <xf numFmtId="0" fontId="15" fillId="6" borderId="3" xfId="0" applyFont="1" applyFill="1" applyBorder="1" applyAlignment="1">
      <alignment horizontal="center"/>
    </xf>
    <xf numFmtId="44" fontId="0" fillId="0" borderId="17" xfId="1" applyFont="1" applyBorder="1" applyAlignment="1">
      <alignment horizontal="center" vertical="center" wrapText="1"/>
    </xf>
    <xf numFmtId="0" fontId="7" fillId="0" borderId="20" xfId="4" applyBorder="1" applyAlignment="1">
      <alignment horizontal="center" vertical="top" wrapText="1"/>
    </xf>
    <xf numFmtId="44" fontId="0" fillId="0" borderId="21" xfId="1" applyNumberFormat="1" applyFont="1" applyBorder="1" applyAlignment="1">
      <alignment horizontal="center" vertical="center" wrapText="1"/>
    </xf>
    <xf numFmtId="44" fontId="0" fillId="0" borderId="17" xfId="1" applyNumberFormat="1" applyFont="1" applyBorder="1" applyAlignment="1">
      <alignment horizontal="center" vertical="center" wrapText="1"/>
    </xf>
    <xf numFmtId="0" fontId="7" fillId="0" borderId="18" xfId="4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7" fillId="0" borderId="6" xfId="4" applyBorder="1" applyAlignment="1">
      <alignment horizontal="center" vertical="center"/>
    </xf>
    <xf numFmtId="0" fontId="7" fillId="0" borderId="10" xfId="4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8" fontId="0" fillId="3" borderId="0" xfId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17" fillId="3" borderId="3" xfId="4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7" fillId="3" borderId="3" xfId="4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7" fillId="3" borderId="3" xfId="4" applyFill="1" applyBorder="1" applyAlignment="1">
      <alignment horizontal="left"/>
    </xf>
    <xf numFmtId="0" fontId="17" fillId="3" borderId="3" xfId="4" applyFont="1" applyFill="1" applyBorder="1" applyAlignment="1">
      <alignment horizontal="left"/>
    </xf>
    <xf numFmtId="44" fontId="0" fillId="3" borderId="0" xfId="1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right"/>
    </xf>
    <xf numFmtId="8" fontId="0" fillId="3" borderId="3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44" fontId="3" fillId="3" borderId="4" xfId="0" applyNumberFormat="1" applyFont="1" applyFill="1" applyBorder="1"/>
  </cellXfs>
  <cellStyles count="5">
    <cellStyle name="Hipervínculo" xfId="4" builtinId="8"/>
    <cellStyle name="Moneda" xfId="1" builtinId="4"/>
    <cellStyle name="Normal" xfId="0" builtinId="0"/>
    <cellStyle name="Normal 2" xfId="3" xr:uid="{00000000-0005-0000-0000-000003000000}"/>
    <cellStyle name="Salida" xfId="2" builtinId="21"/>
  </cellStyles>
  <dxfs count="0"/>
  <tableStyles count="0" defaultTableStyle="TableStyleMedium2" defaultPivotStyle="PivotStyleLight16"/>
  <colors>
    <mruColors>
      <color rgb="FFE54A8F"/>
      <color rgb="FFF08217"/>
      <color rgb="FF70BABD"/>
      <color rgb="FFDDED45"/>
      <color rgb="FFC2D4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'DESGOSE POR VIAJE-INDIVIDU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496574</xdr:colOff>
      <xdr:row>15</xdr:row>
      <xdr:rowOff>326523</xdr:rowOff>
    </xdr:from>
    <xdr:ext cx="3712235" cy="7811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9385D6B-B1F4-4828-AD6A-C79276D0673D}"/>
            </a:ext>
          </a:extLst>
        </xdr:cNvPr>
        <xdr:cNvSpPr/>
      </xdr:nvSpPr>
      <xdr:spPr>
        <a:xfrm>
          <a:off x="3544574" y="3184023"/>
          <a:ext cx="3712235" cy="781111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 Global</a:t>
          </a:r>
        </a:p>
      </xdr:txBody>
    </xdr:sp>
    <xdr:clientData/>
  </xdr:oneCellAnchor>
  <xdr:twoCellAnchor editAs="oneCell">
    <xdr:from>
      <xdr:col>0</xdr:col>
      <xdr:colOff>476250</xdr:colOff>
      <xdr:row>1</xdr:row>
      <xdr:rowOff>9526</xdr:rowOff>
    </xdr:from>
    <xdr:to>
      <xdr:col>2</xdr:col>
      <xdr:colOff>257175</xdr:colOff>
      <xdr:row>8</xdr:row>
      <xdr:rowOff>128356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EDB922-5769-4FA2-9354-398FDCB2E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68"/>
        <a:stretch/>
      </xdr:blipFill>
      <xdr:spPr>
        <a:xfrm>
          <a:off x="476250" y="200026"/>
          <a:ext cx="1304925" cy="145233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14</xdr:row>
      <xdr:rowOff>123825</xdr:rowOff>
    </xdr:from>
    <xdr:to>
      <xdr:col>4</xdr:col>
      <xdr:colOff>276225</xdr:colOff>
      <xdr:row>23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12DB8B-C24E-4861-A3A6-C35888F58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2790825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19</xdr:col>
      <xdr:colOff>695324</xdr:colOff>
      <xdr:row>1</xdr:row>
      <xdr:rowOff>19050</xdr:rowOff>
    </xdr:from>
    <xdr:to>
      <xdr:col>22</xdr:col>
      <xdr:colOff>400049</xdr:colOff>
      <xdr:row>8</xdr:row>
      <xdr:rowOff>137880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A5DD618-B3ED-493B-9CE8-B0A10E1191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96"/>
        <a:stretch/>
      </xdr:blipFill>
      <xdr:spPr>
        <a:xfrm>
          <a:off x="15173324" y="209550"/>
          <a:ext cx="1990725" cy="1452330"/>
        </a:xfrm>
        <a:prstGeom prst="rect">
          <a:avLst/>
        </a:prstGeom>
      </xdr:spPr>
    </xdr:pic>
    <xdr:clientData/>
  </xdr:twoCellAnchor>
  <xdr:oneCellAnchor>
    <xdr:from>
      <xdr:col>5</xdr:col>
      <xdr:colOff>371326</xdr:colOff>
      <xdr:row>1</xdr:row>
      <xdr:rowOff>66675</xdr:rowOff>
    </xdr:from>
    <xdr:ext cx="8621591" cy="146989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8BA030F2-AF28-4D26-9320-726895A82AA6}"/>
            </a:ext>
          </a:extLst>
        </xdr:cNvPr>
        <xdr:cNvSpPr/>
      </xdr:nvSpPr>
      <xdr:spPr>
        <a:xfrm>
          <a:off x="4181326" y="257175"/>
          <a:ext cx="8621591" cy="146989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Gastos de representación o viáticos</a:t>
          </a:r>
          <a:r>
            <a:rPr lang="es-ES" sz="4400" b="1" cap="none" spc="0" baseline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es-ES" sz="4400" b="1" cap="none" spc="0" baseline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funcionarios.</a:t>
          </a:r>
        </a:p>
      </xdr:txBody>
    </xdr:sp>
    <xdr:clientData/>
  </xdr:oneCellAnchor>
  <xdr:twoCellAnchor>
    <xdr:from>
      <xdr:col>6</xdr:col>
      <xdr:colOff>666750</xdr:colOff>
      <xdr:row>27</xdr:row>
      <xdr:rowOff>171449</xdr:rowOff>
    </xdr:from>
    <xdr:to>
      <xdr:col>15</xdr:col>
      <xdr:colOff>0</xdr:colOff>
      <xdr:row>31</xdr:row>
      <xdr:rowOff>85724</xdr:rowOff>
    </xdr:to>
    <xdr:sp macro="" textlink="">
      <xdr:nvSpPr>
        <xdr:cNvPr id="9" name="Diagrama de flujo: terminador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99309A-1342-4067-8C91-F73193750347}"/>
            </a:ext>
          </a:extLst>
        </xdr:cNvPr>
        <xdr:cNvSpPr/>
      </xdr:nvSpPr>
      <xdr:spPr>
        <a:xfrm>
          <a:off x="5238750" y="5267324"/>
          <a:ext cx="6191250" cy="676275"/>
        </a:xfrm>
        <a:prstGeom prst="flowChartTerminator">
          <a:avLst/>
        </a:prstGeom>
        <a:solidFill>
          <a:srgbClr val="70BABD"/>
        </a:solidFill>
        <a:ln>
          <a:solidFill>
            <a:srgbClr val="70BAB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 i="0"/>
            <a:t>Desgloce</a:t>
          </a:r>
          <a:r>
            <a:rPr lang="es-MX" sz="2000" b="1" i="0" baseline="0"/>
            <a:t> por viaje y por individuo</a:t>
          </a:r>
          <a:endParaRPr lang="es-MX" sz="2000" b="1" i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1524000</xdr:colOff>
      <xdr:row>0</xdr:row>
      <xdr:rowOff>0</xdr:rowOff>
    </xdr:from>
    <xdr:to>
      <xdr:col>9</xdr:col>
      <xdr:colOff>2324100</xdr:colOff>
      <xdr:row>1</xdr:row>
      <xdr:rowOff>38100</xdr:rowOff>
    </xdr:to>
    <xdr:pic>
      <xdr:nvPicPr>
        <xdr:cNvPr id="5" name="Gráfico 4" descr="Volv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F5B042-0252-4892-B7DF-1E5F0052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182850" y="0"/>
          <a:ext cx="800100" cy="800100"/>
        </a:xfrm>
        <a:prstGeom prst="rect">
          <a:avLst/>
        </a:prstGeom>
      </xdr:spPr>
    </xdr:pic>
    <xdr:clientData/>
  </xdr:twoCellAnchor>
  <xdr:twoCellAnchor>
    <xdr:from>
      <xdr:col>3</xdr:col>
      <xdr:colOff>703036</xdr:colOff>
      <xdr:row>91</xdr:row>
      <xdr:rowOff>111578</xdr:rowOff>
    </xdr:from>
    <xdr:to>
      <xdr:col>6</xdr:col>
      <xdr:colOff>54429</xdr:colOff>
      <xdr:row>96</xdr:row>
      <xdr:rowOff>128512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25BB95CD-3FA9-46BA-94C0-163B3EE2E59D}"/>
            </a:ext>
          </a:extLst>
        </xdr:cNvPr>
        <xdr:cNvSpPr/>
      </xdr:nvSpPr>
      <xdr:spPr>
        <a:xfrm>
          <a:off x="5103586" y="17770928"/>
          <a:ext cx="8457293" cy="969434"/>
        </a:xfrm>
        <a:prstGeom prst="roundRect">
          <a:avLst/>
        </a:prstGeom>
        <a:solidFill>
          <a:srgbClr val="E54A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Se informa que en los meses de Enero, febrero,</a:t>
          </a:r>
          <a:r>
            <a:rPr lang="es-MX" sz="1600" b="1" baseline="0">
              <a:solidFill>
                <a:schemeClr val="bg1"/>
              </a:solidFill>
            </a:rPr>
            <a:t> junio y julio </a:t>
          </a:r>
          <a:r>
            <a:rPr lang="es-MX" sz="1600" b="1">
              <a:solidFill>
                <a:schemeClr val="bg1"/>
              </a:solidFill>
            </a:rPr>
            <a:t>del 2022 no se realizaron</a:t>
          </a:r>
          <a:r>
            <a:rPr lang="es-MX" sz="1600" b="1" baseline="0">
              <a:solidFill>
                <a:schemeClr val="bg1"/>
              </a:solidFill>
            </a:rPr>
            <a:t> gastos de representación y viaticos por funcionarios de primer nivel.</a:t>
          </a:r>
        </a:p>
      </xdr:txBody>
    </xdr:sp>
    <xdr:clientData/>
  </xdr:twoCellAnchor>
  <xdr:twoCellAnchor>
    <xdr:from>
      <xdr:col>6</xdr:col>
      <xdr:colOff>858605</xdr:colOff>
      <xdr:row>91</xdr:row>
      <xdr:rowOff>102054</xdr:rowOff>
    </xdr:from>
    <xdr:to>
      <xdr:col>9</xdr:col>
      <xdr:colOff>2396363</xdr:colOff>
      <xdr:row>96</xdr:row>
      <xdr:rowOff>128512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0A9EE22A-1AB1-4DE3-9985-7D6D51959631}"/>
            </a:ext>
          </a:extLst>
        </xdr:cNvPr>
        <xdr:cNvSpPr/>
      </xdr:nvSpPr>
      <xdr:spPr>
        <a:xfrm>
          <a:off x="14365055" y="17761404"/>
          <a:ext cx="6205008" cy="978958"/>
        </a:xfrm>
        <a:prstGeom prst="roundRect">
          <a:avLst/>
        </a:prstGeom>
        <a:solidFill>
          <a:srgbClr val="E54A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Se informa que en los meses de Enero, febrero, junio y julio del 2022 no se realizaron</a:t>
          </a:r>
          <a:r>
            <a:rPr lang="es-MX" sz="1600" b="1" baseline="0">
              <a:solidFill>
                <a:schemeClr val="bg1"/>
              </a:solidFill>
            </a:rPr>
            <a:t> gastos de representación y viaticos por integrantes del cuerpo edilicio.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laquepaque.gob.mx/wp-content/uploads/2016/01/alimentos-traslado-de-artesanis.pdf" TargetMode="External"/><Relationship Id="rId18" Type="http://schemas.openxmlformats.org/officeDocument/2006/relationships/hyperlink" Target="https://transparencia.tlaquepaque.gob.mx/wp-content/uploads/2016/01/hospedaje-mexicali-5-de-mayo.pdf" TargetMode="External"/><Relationship Id="rId26" Type="http://schemas.openxmlformats.org/officeDocument/2006/relationships/hyperlink" Target="https://transparencia.tlaquepaque.gob.mx/wp-content/uploads/2016/01/Gastos-traslado-CDMX.pdf" TargetMode="External"/><Relationship Id="rId39" Type="http://schemas.openxmlformats.org/officeDocument/2006/relationships/hyperlink" Target="https://transparencia.tlaquepaque.gob.mx/wp-content/uploads/2016/01/07-julio&#180;22-rubio-resultados.pdf" TargetMode="External"/><Relationship Id="rId21" Type="http://schemas.openxmlformats.org/officeDocument/2006/relationships/hyperlink" Target="https://transparencia.tlaquepaque.gob.mx/wp-content/uploads/2016/01/HOSPEDAJE-AVILA-5-DE-MAYO.pdf" TargetMode="External"/><Relationship Id="rId34" Type="http://schemas.openxmlformats.org/officeDocument/2006/relationships/hyperlink" Target="https://transparencia.tlaquepaque.gob.mx/wp-content/uploads/2016/01/06-junio&#180;22-marquez-tijuana-gastos.pdf" TargetMode="External"/><Relationship Id="rId42" Type="http://schemas.openxmlformats.org/officeDocument/2006/relationships/hyperlink" Target="https://transparencia.tlaquepaque.gob.mx/wp-content/uploads/2016/01/extras-rubio-1.pdf" TargetMode="External"/><Relationship Id="rId47" Type="http://schemas.openxmlformats.org/officeDocument/2006/relationships/hyperlink" Target="https://transparencia.tlaquepaque.gob.mx/wp-content/uploads/2016/01/Informacio&#769;n-Fundamental-Octubre-MCAL-Art.-8_fracc-V_-Inc-S.pdf" TargetMode="External"/><Relationship Id="rId50" Type="http://schemas.openxmlformats.org/officeDocument/2006/relationships/hyperlink" Target="https://transparencia.tlaquepaque.gob.mx/wp-content/uploads/2016/01/Informacio&#769;n-Fundamental-Octubre-MCAL-Art.-8_fracc-V_-Inc-S.pdf" TargetMode="External"/><Relationship Id="rId7" Type="http://schemas.openxmlformats.org/officeDocument/2006/relationships/hyperlink" Target="https://transparencia.tlaquepaque.gob.mx/wp-content/uploads/2016/01/8_VI_S_MIRNA-CITLALLI-AMAYA-DE-LUNA_PTO-VALLARTA.pdf" TargetMode="External"/><Relationship Id="rId2" Type="http://schemas.openxmlformats.org/officeDocument/2006/relationships/hyperlink" Target="https://transparencia.tlaquepaque.gob.mx/wp-content/uploads/2016/01/05-mayo&#180;22-avila-resultados.pdf" TargetMode="External"/><Relationship Id="rId16" Type="http://schemas.openxmlformats.org/officeDocument/2006/relationships/hyperlink" Target="https://transparencia.tlaquepaque.gob.mx/wp-content/uploads/2016/01/hospedaje-traslado-de-artesanias-1.pdf" TargetMode="External"/><Relationship Id="rId29" Type="http://schemas.openxmlformats.org/officeDocument/2006/relationships/hyperlink" Target="https://transparencia.tlaquepaque.gob.mx/wp-content/uploads/2016/01/SALAMANCA-alimentos.pdf" TargetMode="External"/><Relationship Id="rId11" Type="http://schemas.openxmlformats.org/officeDocument/2006/relationships/hyperlink" Target="https://transparencia.tlaquepaque.gob.mx/wp-content/uploads/2016/01/03-marzo&#180;22-garcia-gastos.pdf" TargetMode="External"/><Relationship Id="rId24" Type="http://schemas.openxmlformats.org/officeDocument/2006/relationships/hyperlink" Target="https://transparencia.tlaquepaque.gob.mx/wp-content/uploads/2016/01/HOSPEDAJE-GARCIA-5-DE-MAYO.pdf" TargetMode="External"/><Relationship Id="rId32" Type="http://schemas.openxmlformats.org/officeDocument/2006/relationships/hyperlink" Target="https://transparencia.tlaquepaque.gob.mx/wp-content/uploads/2016/01/GASTOS-DE-HOSPEDAJE-TIJUANA.pdf" TargetMode="External"/><Relationship Id="rId37" Type="http://schemas.openxmlformats.org/officeDocument/2006/relationships/hyperlink" Target="https://transparencia.tlaquepaque.gob.mx/wp-content/uploads/2016/01/hospedaje-alcantar.pdf" TargetMode="External"/><Relationship Id="rId40" Type="http://schemas.openxmlformats.org/officeDocument/2006/relationships/hyperlink" Target="https://transparencia.tlaquepaque.gob.mx/wp-content/uploads/2016/01/alimentos-rubio.pdf" TargetMode="External"/><Relationship Id="rId45" Type="http://schemas.openxmlformats.org/officeDocument/2006/relationships/hyperlink" Target="https://transparencia.tlaquepaque.gob.mx/wp-content/uploads/2016/01/Art-8_-Fracc-V_-Inc-S_-Mirna-Citlalli-Amaya-de-Luna_-Monterrey.pdf" TargetMode="External"/><Relationship Id="rId5" Type="http://schemas.openxmlformats.org/officeDocument/2006/relationships/hyperlink" Target="https://transparencia.tlaquepaque.gob.mx/wp-content/uploads/2016/01/Informe-de-resultados-BRAULIO-vallarta.pdf" TargetMode="External"/><Relationship Id="rId15" Type="http://schemas.openxmlformats.org/officeDocument/2006/relationships/hyperlink" Target="https://transparencia.tlaquepaque.gob.mx/wp-content/uploads/2016/01/alimentos-traldo-de-artesanias-1.pdf" TargetMode="External"/><Relationship Id="rId23" Type="http://schemas.openxmlformats.org/officeDocument/2006/relationships/hyperlink" Target="https://transparencia.tlaquepaque.gob.mx/wp-content/uploads/2016/01/ALIMENTOS-GARCIA-5-DE-MAYO.pdf" TargetMode="External"/><Relationship Id="rId28" Type="http://schemas.openxmlformats.org/officeDocument/2006/relationships/hyperlink" Target="https://transparencia.tlaquepaque.gob.mx/wp-content/uploads/2016/01/Resultados-CDMX.pdf" TargetMode="External"/><Relationship Id="rId36" Type="http://schemas.openxmlformats.org/officeDocument/2006/relationships/hyperlink" Target="https://transparencia.tlaquepaque.gob.mx/wp-content/uploads/2016/01/07-julio&#180;22-alcantar-resultados.pdf" TargetMode="External"/><Relationship Id="rId49" Type="http://schemas.openxmlformats.org/officeDocument/2006/relationships/hyperlink" Target="https://transparencia.tlaquepaque.gob.mx/wp-content/uploads/2016/01/GASTOS-HOSPEDAJE-IXTAPA-GDL.pdf" TargetMode="External"/><Relationship Id="rId10" Type="http://schemas.openxmlformats.org/officeDocument/2006/relationships/hyperlink" Target="https://transparencia.tlaquepaque.gob.mx/wp-content/uploads/2016/01/03-marzo&#180;22-chamu-gastos.pdf" TargetMode="External"/><Relationship Id="rId19" Type="http://schemas.openxmlformats.org/officeDocument/2006/relationships/hyperlink" Target="https://transparencia.tlaquepaque.gob.mx/wp-content/uploads/2016/01/traslados-mexicali-5-de-mayo-2.pdf" TargetMode="External"/><Relationship Id="rId31" Type="http://schemas.openxmlformats.org/officeDocument/2006/relationships/hyperlink" Target="https://transparencia.tlaquepaque.gob.mx/wp-content/uploads/2016/01/Gastos-de-Traslado-TIJUANA.pdf" TargetMode="External"/><Relationship Id="rId44" Type="http://schemas.openxmlformats.org/officeDocument/2006/relationships/hyperlink" Target="https://transparencia.tlaquepaque.gob.mx/wp-content/uploads/2022/10/09-septiem&#180;22-dieguez-gastos.pdf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s://transparencia.tlaquepaque.gob.mx/wp-content/uploads/2016/01/05-mayo&#180;22-marquez-mexicali-resultados.pdf" TargetMode="External"/><Relationship Id="rId9" Type="http://schemas.openxmlformats.org/officeDocument/2006/relationships/hyperlink" Target="https://transparencia.tlaquepaque.gob.mx/wp-content/uploads/2016/01/03-marzo&#180;22-chamu-resultados.pdf" TargetMode="External"/><Relationship Id="rId14" Type="http://schemas.openxmlformats.org/officeDocument/2006/relationships/hyperlink" Target="https://transparencia.tlaquepaque.gob.mx/wp-content/uploads/2016/01/tlaslados-traslados-de-artesinas.pdf" TargetMode="External"/><Relationship Id="rId22" Type="http://schemas.openxmlformats.org/officeDocument/2006/relationships/hyperlink" Target="https://transparencia.tlaquepaque.gob.mx/wp-content/uploads/2016/01/TRASLADO-AVILA-5-DE-MAYO.pdf" TargetMode="External"/><Relationship Id="rId27" Type="http://schemas.openxmlformats.org/officeDocument/2006/relationships/hyperlink" Target="https://transparencia.tlaquepaque.gob.mx/wp-content/uploads/2016/01/Gastos-alimentos-CDMX.pdf" TargetMode="External"/><Relationship Id="rId30" Type="http://schemas.openxmlformats.org/officeDocument/2006/relationships/hyperlink" Target="https://transparencia.tlaquepaque.gob.mx/wp-content/uploads/2016/01/06-junio&#180;22-marquez-salamanca-gastos.pdf" TargetMode="External"/><Relationship Id="rId35" Type="http://schemas.openxmlformats.org/officeDocument/2006/relationships/hyperlink" Target="https://transparencia.tlaquepaque.gob.mx/wp-content/uploads/2016/01/PRESIDENTA_0001.pdf" TargetMode="External"/><Relationship Id="rId43" Type="http://schemas.openxmlformats.org/officeDocument/2006/relationships/hyperlink" Target="https://transparencia.tlaquepaque.gob.mx/wp-content/uploads/2016/01/extras-rubio-1.pdf" TargetMode="External"/><Relationship Id="rId48" Type="http://schemas.openxmlformats.org/officeDocument/2006/relationships/hyperlink" Target="https://transparencia.tlaquepaque.gob.mx/wp-content/uploads/2016/01/GASTOS-HOSPEDAJE-IXTAPA-GDL.pdf" TargetMode="External"/><Relationship Id="rId8" Type="http://schemas.openxmlformats.org/officeDocument/2006/relationships/hyperlink" Target="https://transparencia.tlaquepaque.gob.mx/wp-content/uploads/2016/01/gastos_CHAMU_ptoVallarta.pdf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tlaquepaque.gob.mx/wp-content/uploads/2016/01/resultados_BRAULIO_TAPALPA.pdf" TargetMode="External"/><Relationship Id="rId12" Type="http://schemas.openxmlformats.org/officeDocument/2006/relationships/hyperlink" Target="https://transparencia.tlaquepaque.gob.mx/wp-content/uploads/2016/01/Traslado-y-alimentos-BRAULIO-ERNESTO-vallarta.pdf" TargetMode="External"/><Relationship Id="rId17" Type="http://schemas.openxmlformats.org/officeDocument/2006/relationships/hyperlink" Target="https://transparencia.tlaquepaque.gob.mx/wp-content/uploads/2016/01/alimentos-mexicali-5-de-mayo-1.pdf" TargetMode="External"/><Relationship Id="rId25" Type="http://schemas.openxmlformats.org/officeDocument/2006/relationships/hyperlink" Target="https://transparencia.tlaquepaque.gob.mx/wp-content/uploads/2016/01/GASTOS-TRASLADO_BRAULIO_TAPALPA.pdf" TargetMode="External"/><Relationship Id="rId33" Type="http://schemas.openxmlformats.org/officeDocument/2006/relationships/hyperlink" Target="https://transparencia.tlaquepaque.gob.mx/wp-content/uploads/2016/01/06-junio&#180;22-marquez-tijuana-gastos.pdf" TargetMode="External"/><Relationship Id="rId38" Type="http://schemas.openxmlformats.org/officeDocument/2006/relationships/hyperlink" Target="https://transparencia.tlaquepaque.gob.mx/wp-content/uploads/2016/01/traslado-alcantar.pdf" TargetMode="External"/><Relationship Id="rId46" Type="http://schemas.openxmlformats.org/officeDocument/2006/relationships/hyperlink" Target="https://transparencia.tlaquepaque.gob.mx/wp-content/uploads/2016/01/HOSPEDAJE-MONTERREY-MIRNA-CITLALLI-AMAYA-DE-LUNA.pdf" TargetMode="External"/><Relationship Id="rId20" Type="http://schemas.openxmlformats.org/officeDocument/2006/relationships/hyperlink" Target="https://transparencia.tlaquepaque.gob.mx/wp-content/uploads/2016/01/ALIMENTOS-AVILA-5-DE-MAYO.pdf" TargetMode="External"/><Relationship Id="rId41" Type="http://schemas.openxmlformats.org/officeDocument/2006/relationships/hyperlink" Target="https://transparencia.tlaquepaque.gob.mx/wp-content/uploads/2016/01/hospedaje-rubio.pdf" TargetMode="External"/><Relationship Id="rId1" Type="http://schemas.openxmlformats.org/officeDocument/2006/relationships/hyperlink" Target="https://transparencia.tlaquepaque.gob.mx/wp-content/uploads/2016/01/8_v_s_resultados-abril.pdf" TargetMode="External"/><Relationship Id="rId6" Type="http://schemas.openxmlformats.org/officeDocument/2006/relationships/hyperlink" Target="https://transparencia.tlaquepaque.gob.mx/wp-content/uploads/2016/01/05-mayo&#180;22-perez-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C49"/>
  <sheetViews>
    <sheetView tabSelected="1" workbookViewId="0">
      <selection activeCell="P17" sqref="P17:S21"/>
    </sheetView>
  </sheetViews>
  <sheetFormatPr baseColWidth="10" defaultRowHeight="15" x14ac:dyDescent="0.25"/>
  <cols>
    <col min="8" max="8" width="26.42578125" bestFit="1" customWidth="1"/>
    <col min="13" max="13" width="14.28515625" bestFit="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76" t="s">
        <v>0</v>
      </c>
      <c r="L16" s="76"/>
      <c r="M16" s="76"/>
      <c r="N16" s="76"/>
      <c r="O16" s="76"/>
      <c r="P16" s="76" t="s">
        <v>1</v>
      </c>
      <c r="Q16" s="76"/>
      <c r="R16" s="76"/>
      <c r="S16" s="76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79">
        <f>COUNT('DESGOSE POR VIAJE-INDIVIDUO'!A5:A1048576)</f>
        <v>12</v>
      </c>
      <c r="L17" s="79"/>
      <c r="M17" s="79"/>
      <c r="N17" s="79"/>
      <c r="O17" s="79"/>
      <c r="P17" s="74">
        <f>SUM('DESGOSE POR VIAJE-INDIVIDUO'!L5:L86)</f>
        <v>286260</v>
      </c>
      <c r="Q17" s="75"/>
      <c r="R17" s="75"/>
      <c r="S17" s="75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79"/>
      <c r="L18" s="79"/>
      <c r="M18" s="79"/>
      <c r="N18" s="79"/>
      <c r="O18" s="79"/>
      <c r="P18" s="75"/>
      <c r="Q18" s="75"/>
      <c r="R18" s="75"/>
      <c r="S18" s="75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79"/>
      <c r="L19" s="79"/>
      <c r="M19" s="79"/>
      <c r="N19" s="79"/>
      <c r="O19" s="79"/>
      <c r="P19" s="75"/>
      <c r="Q19" s="75"/>
      <c r="R19" s="75"/>
      <c r="S19" s="75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79"/>
      <c r="L20" s="79"/>
      <c r="M20" s="79"/>
      <c r="N20" s="79"/>
      <c r="O20" s="79"/>
      <c r="P20" s="75"/>
      <c r="Q20" s="75"/>
      <c r="R20" s="75"/>
      <c r="S20" s="75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 customHeight="1" x14ac:dyDescent="0.25">
      <c r="A21" s="1"/>
      <c r="B21" s="1"/>
      <c r="C21" s="1"/>
      <c r="D21" s="1"/>
      <c r="E21" s="1"/>
      <c r="F21" s="1" t="s">
        <v>23</v>
      </c>
      <c r="G21" s="1"/>
      <c r="H21" s="73">
        <v>44875</v>
      </c>
      <c r="I21" s="1"/>
      <c r="J21" s="1"/>
      <c r="K21" s="79"/>
      <c r="L21" s="79"/>
      <c r="M21" s="79"/>
      <c r="N21" s="79"/>
      <c r="O21" s="79"/>
      <c r="P21" s="75"/>
      <c r="Q21" s="75"/>
      <c r="R21" s="75"/>
      <c r="S21" s="75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80" t="s">
        <v>108</v>
      </c>
      <c r="L22" s="80"/>
      <c r="M22" s="80"/>
      <c r="N22" s="80"/>
      <c r="O22" s="80"/>
      <c r="P22" s="32"/>
      <c r="Q22" s="32"/>
      <c r="R22" s="32"/>
      <c r="S22" s="32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77" t="s">
        <v>36</v>
      </c>
      <c r="L23" s="77"/>
      <c r="M23" s="13" t="s">
        <v>32</v>
      </c>
      <c r="N23" s="14" t="s">
        <v>33</v>
      </c>
      <c r="O23" s="2" t="s">
        <v>37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78">
        <f>COUNTIF('DESGOSE POR VIAJE-INDIVIDUO'!C5:C1048576,Hoja5!D1)</f>
        <v>3</v>
      </c>
      <c r="L24" s="78"/>
      <c r="M24" s="78">
        <f>COUNTIF('DESGOSE POR VIAJE-INDIVIDUO'!C5:C1048576,Hoja5!D2)</f>
        <v>4</v>
      </c>
      <c r="N24" s="78">
        <f>COUNTIF('DESGOSE POR VIAJE-INDIVIDUO'!C5:C59,Hoja5!D3)</f>
        <v>4</v>
      </c>
      <c r="O24" s="78">
        <f>COUNTA('DESGOSE POR VIAJE-INDIVIDUO'!C5:C59)-(K24+M24+N24)</f>
        <v>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78"/>
      <c r="L25" s="78"/>
      <c r="M25" s="78"/>
      <c r="N25" s="78"/>
      <c r="O25" s="7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78"/>
      <c r="L26" s="78"/>
      <c r="M26" s="78"/>
      <c r="N26" s="78"/>
      <c r="O26" s="7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</sheetData>
  <mergeCells count="10">
    <mergeCell ref="P17:S21"/>
    <mergeCell ref="P16:S16"/>
    <mergeCell ref="K23:L23"/>
    <mergeCell ref="K24:L26"/>
    <mergeCell ref="O24:O26"/>
    <mergeCell ref="K16:O16"/>
    <mergeCell ref="K17:O21"/>
    <mergeCell ref="N24:N26"/>
    <mergeCell ref="M24:M26"/>
    <mergeCell ref="K22:O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17"/>
  <sheetViews>
    <sheetView topLeftCell="J1" zoomScaleNormal="100" workbookViewId="0">
      <selection activeCell="E105" sqref="E105"/>
    </sheetView>
  </sheetViews>
  <sheetFormatPr baseColWidth="10" defaultRowHeight="15" x14ac:dyDescent="0.25"/>
  <cols>
    <col min="1" max="1" width="11.42578125" style="1"/>
    <col min="2" max="3" width="27.28515625" style="1" customWidth="1"/>
    <col min="4" max="4" width="42" style="1" bestFit="1" customWidth="1"/>
    <col min="5" max="5" width="24.140625" style="1" bestFit="1" customWidth="1"/>
    <col min="6" max="6" width="70.42578125" style="1" customWidth="1"/>
    <col min="7" max="7" width="15.5703125" style="1" bestFit="1" customWidth="1"/>
    <col min="8" max="8" width="41.7109375" style="1" customWidth="1"/>
    <col min="9" max="9" width="26.5703125" style="1" customWidth="1"/>
    <col min="10" max="10" width="53.5703125" style="1" customWidth="1"/>
    <col min="11" max="11" width="130.85546875" style="1" bestFit="1" customWidth="1"/>
    <col min="12" max="12" width="24.7109375" style="1" bestFit="1" customWidth="1"/>
    <col min="13" max="13" width="128.7109375" style="1" bestFit="1" customWidth="1"/>
    <col min="14" max="16384" width="11.42578125" style="1"/>
  </cols>
  <sheetData>
    <row r="1" spans="1:13" ht="60" customHeight="1" x14ac:dyDescent="0.25">
      <c r="A1" s="158" t="s">
        <v>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x14ac:dyDescent="0.25">
      <c r="A2" s="3" t="s">
        <v>13</v>
      </c>
      <c r="B2" s="3" t="s">
        <v>26</v>
      </c>
      <c r="C2" s="4" t="s">
        <v>24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x14ac:dyDescent="0.25">
      <c r="A3" s="173" t="s">
        <v>39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1:13" x14ac:dyDescent="0.25">
      <c r="A4" s="176" t="s">
        <v>38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8"/>
    </row>
    <row r="5" spans="1:13" x14ac:dyDescent="0.25">
      <c r="A5" s="171">
        <v>1</v>
      </c>
      <c r="B5" s="160" t="s">
        <v>27</v>
      </c>
      <c r="C5" s="160" t="s">
        <v>25</v>
      </c>
      <c r="D5" s="161" t="s">
        <v>80</v>
      </c>
      <c r="E5" s="160" t="s">
        <v>81</v>
      </c>
      <c r="F5" s="154" t="s">
        <v>55</v>
      </c>
      <c r="G5" s="144">
        <v>44636</v>
      </c>
      <c r="H5" s="144">
        <v>44637</v>
      </c>
      <c r="I5" s="154" t="s">
        <v>17</v>
      </c>
      <c r="J5" s="155" t="s">
        <v>82</v>
      </c>
      <c r="K5" s="62" t="s">
        <v>83</v>
      </c>
      <c r="L5" s="182">
        <v>8512</v>
      </c>
      <c r="M5" s="184" t="s">
        <v>132</v>
      </c>
    </row>
    <row r="6" spans="1:13" ht="30" x14ac:dyDescent="0.25">
      <c r="A6" s="171"/>
      <c r="B6" s="135"/>
      <c r="C6" s="135"/>
      <c r="D6" s="162"/>
      <c r="E6" s="135"/>
      <c r="F6" s="132"/>
      <c r="G6" s="133"/>
      <c r="H6" s="133"/>
      <c r="I6" s="132"/>
      <c r="J6" s="156"/>
      <c r="K6" s="50" t="s">
        <v>84</v>
      </c>
      <c r="L6" s="183"/>
      <c r="M6" s="185"/>
    </row>
    <row r="7" spans="1:13" x14ac:dyDescent="0.25">
      <c r="A7" s="171"/>
      <c r="B7" s="135" t="s">
        <v>28</v>
      </c>
      <c r="C7" s="135" t="s">
        <v>32</v>
      </c>
      <c r="D7" s="162" t="s">
        <v>14</v>
      </c>
      <c r="E7" s="135" t="s">
        <v>15</v>
      </c>
      <c r="F7" s="132" t="s">
        <v>16</v>
      </c>
      <c r="G7" s="133">
        <v>44636</v>
      </c>
      <c r="H7" s="133">
        <v>44637</v>
      </c>
      <c r="I7" s="132" t="s">
        <v>17</v>
      </c>
      <c r="J7" s="156" t="s">
        <v>85</v>
      </c>
      <c r="K7" s="51" t="s">
        <v>87</v>
      </c>
      <c r="L7" s="180">
        <v>6123</v>
      </c>
      <c r="M7" s="181" t="s">
        <v>18</v>
      </c>
    </row>
    <row r="8" spans="1:13" x14ac:dyDescent="0.25">
      <c r="A8" s="171"/>
      <c r="B8" s="135"/>
      <c r="C8" s="135"/>
      <c r="D8" s="162"/>
      <c r="E8" s="135"/>
      <c r="F8" s="132"/>
      <c r="G8" s="133"/>
      <c r="H8" s="133"/>
      <c r="I8" s="132"/>
      <c r="J8" s="156"/>
      <c r="K8" s="50" t="s">
        <v>86</v>
      </c>
      <c r="L8" s="180"/>
      <c r="M8" s="181"/>
    </row>
    <row r="9" spans="1:13" x14ac:dyDescent="0.25">
      <c r="A9" s="171"/>
      <c r="B9" s="135"/>
      <c r="C9" s="135"/>
      <c r="D9" s="162"/>
      <c r="E9" s="135"/>
      <c r="F9" s="132"/>
      <c r="G9" s="133"/>
      <c r="H9" s="133"/>
      <c r="I9" s="132"/>
      <c r="J9" s="156"/>
      <c r="K9" s="51" t="s">
        <v>65</v>
      </c>
      <c r="L9" s="180"/>
      <c r="M9" s="181"/>
    </row>
    <row r="10" spans="1:13" x14ac:dyDescent="0.25">
      <c r="A10" s="171"/>
      <c r="B10" s="135"/>
      <c r="C10" s="135"/>
      <c r="D10" s="162"/>
      <c r="E10" s="135"/>
      <c r="F10" s="132"/>
      <c r="G10" s="133"/>
      <c r="H10" s="133"/>
      <c r="I10" s="132"/>
      <c r="J10" s="156"/>
      <c r="K10" s="50" t="s">
        <v>88</v>
      </c>
      <c r="L10" s="180"/>
      <c r="M10" s="181"/>
    </row>
    <row r="11" spans="1:13" x14ac:dyDescent="0.25">
      <c r="A11" s="171"/>
      <c r="B11" s="135" t="s">
        <v>28</v>
      </c>
      <c r="C11" s="135" t="s">
        <v>32</v>
      </c>
      <c r="D11" s="135" t="s">
        <v>19</v>
      </c>
      <c r="E11" s="135" t="s">
        <v>20</v>
      </c>
      <c r="F11" s="132" t="s">
        <v>16</v>
      </c>
      <c r="G11" s="133">
        <v>44636</v>
      </c>
      <c r="H11" s="133">
        <v>44637</v>
      </c>
      <c r="I11" s="132" t="s">
        <v>17</v>
      </c>
      <c r="J11" s="135" t="s">
        <v>22</v>
      </c>
      <c r="K11" s="52" t="s">
        <v>58</v>
      </c>
      <c r="L11" s="134">
        <v>11587.99</v>
      </c>
      <c r="M11" s="136" t="s">
        <v>56</v>
      </c>
    </row>
    <row r="12" spans="1:13" x14ac:dyDescent="0.25">
      <c r="A12" s="171"/>
      <c r="B12" s="135"/>
      <c r="C12" s="135"/>
      <c r="D12" s="135"/>
      <c r="E12" s="135"/>
      <c r="F12" s="132"/>
      <c r="G12" s="133"/>
      <c r="H12" s="133"/>
      <c r="I12" s="132"/>
      <c r="J12" s="135"/>
      <c r="K12" s="53" t="s">
        <v>57</v>
      </c>
      <c r="L12" s="134"/>
      <c r="M12" s="136"/>
    </row>
    <row r="13" spans="1:13" x14ac:dyDescent="0.25">
      <c r="A13" s="171"/>
      <c r="B13" s="135"/>
      <c r="C13" s="135"/>
      <c r="D13" s="135"/>
      <c r="E13" s="135"/>
      <c r="F13" s="132"/>
      <c r="G13" s="133"/>
      <c r="H13" s="133"/>
      <c r="I13" s="132"/>
      <c r="J13" s="135"/>
      <c r="K13" s="52" t="s">
        <v>59</v>
      </c>
      <c r="L13" s="134"/>
      <c r="M13" s="136"/>
    </row>
    <row r="14" spans="1:13" x14ac:dyDescent="0.25">
      <c r="A14" s="171"/>
      <c r="B14" s="135"/>
      <c r="C14" s="135"/>
      <c r="D14" s="135"/>
      <c r="E14" s="135"/>
      <c r="F14" s="132"/>
      <c r="G14" s="133"/>
      <c r="H14" s="133"/>
      <c r="I14" s="132"/>
      <c r="J14" s="135"/>
      <c r="K14" s="53" t="s">
        <v>60</v>
      </c>
      <c r="L14" s="134"/>
      <c r="M14" s="136"/>
    </row>
    <row r="15" spans="1:13" ht="30" x14ac:dyDescent="0.25">
      <c r="A15" s="172"/>
      <c r="B15" s="54" t="s">
        <v>28</v>
      </c>
      <c r="C15" s="63" t="s">
        <v>35</v>
      </c>
      <c r="D15" s="54" t="s">
        <v>134</v>
      </c>
      <c r="E15" s="54" t="s">
        <v>54</v>
      </c>
      <c r="F15" s="55" t="s">
        <v>55</v>
      </c>
      <c r="G15" s="56">
        <v>44636</v>
      </c>
      <c r="H15" s="56">
        <v>44637</v>
      </c>
      <c r="I15" s="57" t="s">
        <v>51</v>
      </c>
      <c r="J15" s="58" t="s">
        <v>52</v>
      </c>
      <c r="K15" s="59" t="s">
        <v>53</v>
      </c>
      <c r="L15" s="60">
        <v>10191.1</v>
      </c>
      <c r="M15" s="61" t="s">
        <v>133</v>
      </c>
    </row>
    <row r="16" spans="1:13" s="7" customFormat="1" x14ac:dyDescent="0.25">
      <c r="A16" s="97">
        <v>2</v>
      </c>
      <c r="B16" s="91" t="s">
        <v>28</v>
      </c>
      <c r="C16" s="143" t="s">
        <v>35</v>
      </c>
      <c r="D16" s="91" t="s">
        <v>29</v>
      </c>
      <c r="E16" s="91" t="s">
        <v>30</v>
      </c>
      <c r="F16" s="97" t="s">
        <v>31</v>
      </c>
      <c r="G16" s="138">
        <v>44622</v>
      </c>
      <c r="H16" s="138">
        <v>44629</v>
      </c>
      <c r="I16" s="97" t="s">
        <v>62</v>
      </c>
      <c r="J16" s="91" t="s">
        <v>61</v>
      </c>
      <c r="K16" s="8" t="s">
        <v>68</v>
      </c>
      <c r="L16" s="163">
        <v>46782.66</v>
      </c>
      <c r="M16" s="140" t="s">
        <v>21</v>
      </c>
    </row>
    <row r="17" spans="1:14" s="7" customFormat="1" x14ac:dyDescent="0.25">
      <c r="A17" s="97"/>
      <c r="B17" s="91"/>
      <c r="C17" s="143"/>
      <c r="D17" s="91"/>
      <c r="E17" s="91"/>
      <c r="F17" s="97"/>
      <c r="G17" s="138"/>
      <c r="H17" s="138"/>
      <c r="I17" s="97"/>
      <c r="J17" s="91"/>
      <c r="K17" s="6" t="s">
        <v>89</v>
      </c>
      <c r="L17" s="163"/>
      <c r="M17" s="140"/>
    </row>
    <row r="18" spans="1:14" s="7" customFormat="1" x14ac:dyDescent="0.25">
      <c r="A18" s="97"/>
      <c r="B18" s="91"/>
      <c r="C18" s="143"/>
      <c r="D18" s="91"/>
      <c r="E18" s="91"/>
      <c r="F18" s="97"/>
      <c r="G18" s="138"/>
      <c r="H18" s="138"/>
      <c r="I18" s="97"/>
      <c r="J18" s="91"/>
      <c r="K18" s="8" t="s">
        <v>65</v>
      </c>
      <c r="L18" s="163"/>
      <c r="M18" s="140"/>
    </row>
    <row r="19" spans="1:14" s="7" customFormat="1" x14ac:dyDescent="0.25">
      <c r="A19" s="97"/>
      <c r="B19" s="91"/>
      <c r="C19" s="143"/>
      <c r="D19" s="91"/>
      <c r="E19" s="91"/>
      <c r="F19" s="97"/>
      <c r="G19" s="138"/>
      <c r="H19" s="138"/>
      <c r="I19" s="97"/>
      <c r="J19" s="91"/>
      <c r="K19" s="6" t="s">
        <v>90</v>
      </c>
      <c r="L19" s="163"/>
      <c r="M19" s="140"/>
    </row>
    <row r="20" spans="1:14" s="7" customFormat="1" x14ac:dyDescent="0.25">
      <c r="A20" s="97"/>
      <c r="B20" s="91"/>
      <c r="C20" s="143"/>
      <c r="D20" s="91"/>
      <c r="E20" s="91"/>
      <c r="F20" s="97"/>
      <c r="G20" s="138"/>
      <c r="H20" s="138"/>
      <c r="I20" s="97"/>
      <c r="J20" s="91"/>
      <c r="K20" s="6" t="s">
        <v>67</v>
      </c>
      <c r="L20" s="163"/>
      <c r="M20" s="140"/>
    </row>
    <row r="21" spans="1:14" s="7" customFormat="1" x14ac:dyDescent="0.25">
      <c r="A21" s="97"/>
      <c r="B21" s="91"/>
      <c r="C21" s="143"/>
      <c r="D21" s="91"/>
      <c r="E21" s="91"/>
      <c r="F21" s="97"/>
      <c r="G21" s="138"/>
      <c r="H21" s="138"/>
      <c r="I21" s="97"/>
      <c r="J21" s="91"/>
      <c r="K21" s="8" t="s">
        <v>66</v>
      </c>
      <c r="L21" s="163"/>
      <c r="M21" s="140"/>
    </row>
    <row r="22" spans="1:14" s="7" customFormat="1" ht="12.75" customHeight="1" x14ac:dyDescent="0.25">
      <c r="A22" s="98"/>
      <c r="B22" s="92"/>
      <c r="C22" s="165"/>
      <c r="D22" s="92"/>
      <c r="E22" s="92"/>
      <c r="F22" s="98"/>
      <c r="G22" s="139"/>
      <c r="H22" s="139"/>
      <c r="I22" s="98"/>
      <c r="J22" s="92"/>
      <c r="K22" s="9" t="s">
        <v>69</v>
      </c>
      <c r="L22" s="164"/>
      <c r="M22" s="141"/>
    </row>
    <row r="23" spans="1:14" s="7" customFormat="1" ht="14.25" customHeight="1" x14ac:dyDescent="0.25">
      <c r="A23" s="96">
        <v>3</v>
      </c>
      <c r="B23" s="90" t="s">
        <v>28</v>
      </c>
      <c r="C23" s="142" t="s">
        <v>33</v>
      </c>
      <c r="D23" s="93" t="s">
        <v>45</v>
      </c>
      <c r="E23" s="150" t="s">
        <v>46</v>
      </c>
      <c r="F23" s="96" t="s">
        <v>47</v>
      </c>
      <c r="G23" s="137">
        <v>44623</v>
      </c>
      <c r="H23" s="99">
        <v>44627</v>
      </c>
      <c r="I23" s="96" t="s">
        <v>49</v>
      </c>
      <c r="J23" s="142" t="s">
        <v>50</v>
      </c>
      <c r="K23" s="11" t="s">
        <v>68</v>
      </c>
      <c r="L23" s="105">
        <v>84507</v>
      </c>
      <c r="M23" s="186" t="s">
        <v>48</v>
      </c>
    </row>
    <row r="24" spans="1:14" s="7" customFormat="1" ht="15.75" customHeight="1" x14ac:dyDescent="0.25">
      <c r="A24" s="97"/>
      <c r="B24" s="91"/>
      <c r="C24" s="143"/>
      <c r="D24" s="94"/>
      <c r="E24" s="148"/>
      <c r="F24" s="97"/>
      <c r="G24" s="138"/>
      <c r="H24" s="100"/>
      <c r="I24" s="97"/>
      <c r="J24" s="143"/>
      <c r="K24" s="9" t="s">
        <v>72</v>
      </c>
      <c r="L24" s="106"/>
      <c r="M24" s="152"/>
    </row>
    <row r="25" spans="1:14" s="7" customFormat="1" ht="15" customHeight="1" x14ac:dyDescent="0.25">
      <c r="A25" s="97"/>
      <c r="B25" s="91"/>
      <c r="C25" s="143"/>
      <c r="D25" s="94"/>
      <c r="E25" s="148"/>
      <c r="F25" s="97"/>
      <c r="G25" s="138"/>
      <c r="H25" s="100"/>
      <c r="I25" s="97"/>
      <c r="J25" s="143"/>
      <c r="K25" s="10" t="s">
        <v>70</v>
      </c>
      <c r="L25" s="106"/>
      <c r="M25" s="187"/>
      <c r="N25" s="19"/>
    </row>
    <row r="26" spans="1:14" s="7" customFormat="1" ht="12.75" customHeight="1" x14ac:dyDescent="0.25">
      <c r="A26" s="97"/>
      <c r="B26" s="91"/>
      <c r="C26" s="94" t="s">
        <v>35</v>
      </c>
      <c r="D26" s="94" t="s">
        <v>63</v>
      </c>
      <c r="E26" s="148" t="s">
        <v>30</v>
      </c>
      <c r="F26" s="97"/>
      <c r="G26" s="138"/>
      <c r="H26" s="100"/>
      <c r="I26" s="97"/>
      <c r="J26" s="143"/>
      <c r="K26" s="9" t="s">
        <v>91</v>
      </c>
      <c r="L26" s="106"/>
      <c r="M26" s="187"/>
      <c r="N26" s="19"/>
    </row>
    <row r="27" spans="1:14" s="7" customFormat="1" ht="15.75" customHeight="1" x14ac:dyDescent="0.25">
      <c r="A27" s="97"/>
      <c r="B27" s="91"/>
      <c r="C27" s="94"/>
      <c r="D27" s="94"/>
      <c r="E27" s="148"/>
      <c r="F27" s="97"/>
      <c r="G27" s="138"/>
      <c r="H27" s="100"/>
      <c r="I27" s="97"/>
      <c r="J27" s="143"/>
      <c r="K27" s="10" t="s">
        <v>71</v>
      </c>
      <c r="L27" s="106"/>
      <c r="M27" s="187"/>
      <c r="N27" s="19"/>
    </row>
    <row r="28" spans="1:14" s="15" customFormat="1" ht="17.25" customHeight="1" x14ac:dyDescent="0.25">
      <c r="A28" s="97"/>
      <c r="B28" s="91"/>
      <c r="C28" s="94"/>
      <c r="D28" s="94"/>
      <c r="E28" s="148"/>
      <c r="F28" s="97"/>
      <c r="G28" s="138"/>
      <c r="H28" s="100"/>
      <c r="I28" s="97"/>
      <c r="J28" s="143"/>
      <c r="K28" s="157" t="s">
        <v>92</v>
      </c>
      <c r="L28" s="106"/>
      <c r="M28" s="187"/>
      <c r="N28" s="19"/>
    </row>
    <row r="29" spans="1:14" s="16" customFormat="1" ht="9.75" customHeight="1" x14ac:dyDescent="0.25">
      <c r="A29" s="97"/>
      <c r="B29" s="148"/>
      <c r="C29" s="94" t="s">
        <v>35</v>
      </c>
      <c r="D29" s="94" t="s">
        <v>64</v>
      </c>
      <c r="E29" s="91" t="s">
        <v>30</v>
      </c>
      <c r="F29" s="97"/>
      <c r="G29" s="138"/>
      <c r="H29" s="100"/>
      <c r="I29" s="97"/>
      <c r="J29" s="143"/>
      <c r="K29" s="157"/>
      <c r="L29" s="106"/>
      <c r="M29" s="187"/>
      <c r="N29" s="20"/>
    </row>
    <row r="30" spans="1:14" ht="3" customHeight="1" x14ac:dyDescent="0.25">
      <c r="A30" s="97"/>
      <c r="B30" s="148"/>
      <c r="C30" s="94"/>
      <c r="D30" s="94"/>
      <c r="E30" s="91"/>
      <c r="F30" s="97"/>
      <c r="G30" s="138"/>
      <c r="H30" s="100"/>
      <c r="I30" s="97"/>
      <c r="J30" s="143"/>
      <c r="K30" s="157"/>
      <c r="L30" s="106"/>
      <c r="M30" s="17"/>
      <c r="N30" s="20"/>
    </row>
    <row r="31" spans="1:14" ht="15" hidden="1" customHeight="1" x14ac:dyDescent="0.25">
      <c r="A31" s="98"/>
      <c r="B31" s="149"/>
      <c r="C31" s="95"/>
      <c r="D31" s="95"/>
      <c r="E31" s="92"/>
      <c r="F31" s="98"/>
      <c r="G31" s="139"/>
      <c r="H31" s="101"/>
      <c r="I31" s="98"/>
      <c r="J31" s="143"/>
      <c r="K31" s="157"/>
      <c r="L31" s="107"/>
      <c r="M31" s="18"/>
      <c r="N31" s="20"/>
    </row>
    <row r="32" spans="1:14" x14ac:dyDescent="0.25">
      <c r="A32" s="96">
        <v>4</v>
      </c>
      <c r="B32" s="90" t="s">
        <v>28</v>
      </c>
      <c r="C32" s="93" t="s">
        <v>32</v>
      </c>
      <c r="D32" s="90" t="s">
        <v>40</v>
      </c>
      <c r="E32" s="90" t="s">
        <v>41</v>
      </c>
      <c r="F32" s="96" t="s">
        <v>16</v>
      </c>
      <c r="G32" s="99">
        <v>44687</v>
      </c>
      <c r="H32" s="137">
        <v>44688</v>
      </c>
      <c r="I32" s="96" t="s">
        <v>42</v>
      </c>
      <c r="J32" s="145" t="s">
        <v>43</v>
      </c>
      <c r="K32" s="21" t="s">
        <v>68</v>
      </c>
      <c r="L32" s="125">
        <v>5100</v>
      </c>
      <c r="M32" s="151" t="s">
        <v>44</v>
      </c>
      <c r="N32" s="20"/>
    </row>
    <row r="33" spans="1:13" x14ac:dyDescent="0.25">
      <c r="A33" s="97"/>
      <c r="B33" s="91"/>
      <c r="C33" s="94"/>
      <c r="D33" s="91"/>
      <c r="E33" s="91"/>
      <c r="F33" s="97"/>
      <c r="G33" s="100"/>
      <c r="H33" s="138"/>
      <c r="I33" s="97"/>
      <c r="J33" s="146"/>
      <c r="K33" s="22" t="s">
        <v>75</v>
      </c>
      <c r="L33" s="126"/>
      <c r="M33" s="152"/>
    </row>
    <row r="34" spans="1:13" x14ac:dyDescent="0.25">
      <c r="A34" s="97"/>
      <c r="B34" s="91"/>
      <c r="C34" s="94"/>
      <c r="D34" s="91"/>
      <c r="E34" s="91"/>
      <c r="F34" s="97"/>
      <c r="G34" s="100"/>
      <c r="H34" s="138"/>
      <c r="I34" s="97"/>
      <c r="J34" s="146"/>
      <c r="K34" s="23" t="s">
        <v>73</v>
      </c>
      <c r="L34" s="126"/>
      <c r="M34" s="152"/>
    </row>
    <row r="35" spans="1:13" x14ac:dyDescent="0.25">
      <c r="A35" s="97"/>
      <c r="B35" s="91"/>
      <c r="C35" s="94"/>
      <c r="D35" s="91"/>
      <c r="E35" s="91"/>
      <c r="F35" s="97"/>
      <c r="G35" s="100"/>
      <c r="H35" s="138"/>
      <c r="I35" s="97"/>
      <c r="J35" s="146"/>
      <c r="K35" s="22" t="s">
        <v>74</v>
      </c>
      <c r="L35" s="126"/>
      <c r="M35" s="152"/>
    </row>
    <row r="36" spans="1:13" x14ac:dyDescent="0.25">
      <c r="A36" s="97"/>
      <c r="B36" s="91"/>
      <c r="C36" s="94"/>
      <c r="D36" s="91"/>
      <c r="E36" s="91"/>
      <c r="F36" s="97"/>
      <c r="G36" s="100"/>
      <c r="H36" s="138"/>
      <c r="I36" s="97"/>
      <c r="J36" s="146"/>
      <c r="K36" s="23" t="s">
        <v>71</v>
      </c>
      <c r="L36" s="126"/>
      <c r="M36" s="152"/>
    </row>
    <row r="37" spans="1:13" ht="30" customHeight="1" x14ac:dyDescent="0.25">
      <c r="A37" s="97"/>
      <c r="B37" s="92"/>
      <c r="C37" s="95"/>
      <c r="D37" s="92"/>
      <c r="E37" s="92"/>
      <c r="F37" s="98"/>
      <c r="G37" s="101"/>
      <c r="H37" s="139"/>
      <c r="I37" s="98"/>
      <c r="J37" s="147"/>
      <c r="K37" s="24" t="s">
        <v>76</v>
      </c>
      <c r="L37" s="127"/>
      <c r="M37" s="153"/>
    </row>
    <row r="38" spans="1:13" ht="16.5" customHeight="1" x14ac:dyDescent="0.25">
      <c r="A38" s="97"/>
      <c r="B38" s="90" t="s">
        <v>28</v>
      </c>
      <c r="C38" s="93" t="s">
        <v>32</v>
      </c>
      <c r="D38" s="90" t="s">
        <v>19</v>
      </c>
      <c r="E38" s="90" t="s">
        <v>20</v>
      </c>
      <c r="F38" s="96" t="s">
        <v>16</v>
      </c>
      <c r="G38" s="99">
        <v>44687</v>
      </c>
      <c r="H38" s="99">
        <v>44688</v>
      </c>
      <c r="I38" s="96" t="s">
        <v>42</v>
      </c>
      <c r="J38" s="102" t="s">
        <v>79</v>
      </c>
      <c r="K38" s="23" t="s">
        <v>68</v>
      </c>
      <c r="L38" s="105">
        <v>5000</v>
      </c>
      <c r="M38" s="108" t="s">
        <v>94</v>
      </c>
    </row>
    <row r="39" spans="1:13" ht="19.5" customHeight="1" x14ac:dyDescent="0.25">
      <c r="A39" s="97"/>
      <c r="B39" s="91"/>
      <c r="C39" s="94"/>
      <c r="D39" s="91"/>
      <c r="E39" s="91"/>
      <c r="F39" s="97"/>
      <c r="G39" s="100"/>
      <c r="H39" s="100"/>
      <c r="I39" s="97"/>
      <c r="J39" s="103"/>
      <c r="K39" s="12" t="s">
        <v>78</v>
      </c>
      <c r="L39" s="106"/>
      <c r="M39" s="109"/>
    </row>
    <row r="40" spans="1:13" ht="16.5" customHeight="1" x14ac:dyDescent="0.25">
      <c r="A40" s="97"/>
      <c r="B40" s="91"/>
      <c r="C40" s="94"/>
      <c r="D40" s="91"/>
      <c r="E40" s="91"/>
      <c r="F40" s="97"/>
      <c r="G40" s="100"/>
      <c r="H40" s="100"/>
      <c r="I40" s="97"/>
      <c r="J40" s="103"/>
      <c r="K40" s="23" t="s">
        <v>73</v>
      </c>
      <c r="L40" s="106"/>
      <c r="M40" s="109"/>
    </row>
    <row r="41" spans="1:13" ht="17.25" customHeight="1" x14ac:dyDescent="0.25">
      <c r="A41" s="97"/>
      <c r="B41" s="91"/>
      <c r="C41" s="94"/>
      <c r="D41" s="91"/>
      <c r="E41" s="91"/>
      <c r="F41" s="97"/>
      <c r="G41" s="100"/>
      <c r="H41" s="100"/>
      <c r="I41" s="97"/>
      <c r="J41" s="103"/>
      <c r="K41" s="12" t="s">
        <v>77</v>
      </c>
      <c r="L41" s="106"/>
      <c r="M41" s="109"/>
    </row>
    <row r="42" spans="1:13" ht="17.25" customHeight="1" x14ac:dyDescent="0.25">
      <c r="A42" s="97"/>
      <c r="B42" s="91"/>
      <c r="C42" s="94"/>
      <c r="D42" s="91"/>
      <c r="E42" s="91"/>
      <c r="F42" s="97"/>
      <c r="G42" s="100"/>
      <c r="H42" s="100"/>
      <c r="I42" s="97"/>
      <c r="J42" s="103"/>
      <c r="K42" s="23" t="s">
        <v>71</v>
      </c>
      <c r="L42" s="106"/>
      <c r="M42" s="109"/>
    </row>
    <row r="43" spans="1:13" ht="16.5" customHeight="1" x14ac:dyDescent="0.25">
      <c r="A43" s="97"/>
      <c r="B43" s="91"/>
      <c r="C43" s="94"/>
      <c r="D43" s="91"/>
      <c r="E43" s="91"/>
      <c r="F43" s="97"/>
      <c r="G43" s="100"/>
      <c r="H43" s="100"/>
      <c r="I43" s="97"/>
      <c r="J43" s="103"/>
      <c r="K43" s="33" t="s">
        <v>93</v>
      </c>
      <c r="L43" s="106"/>
      <c r="M43" s="109"/>
    </row>
    <row r="44" spans="1:13" x14ac:dyDescent="0.25">
      <c r="A44" s="96">
        <v>5</v>
      </c>
      <c r="B44" s="90" t="s">
        <v>28</v>
      </c>
      <c r="C44" s="93" t="s">
        <v>33</v>
      </c>
      <c r="D44" s="90" t="s">
        <v>45</v>
      </c>
      <c r="E44" s="90" t="s">
        <v>46</v>
      </c>
      <c r="F44" s="96" t="s">
        <v>31</v>
      </c>
      <c r="G44" s="99">
        <v>44706</v>
      </c>
      <c r="H44" s="99">
        <v>44706</v>
      </c>
      <c r="I44" s="96" t="s">
        <v>109</v>
      </c>
      <c r="J44" s="128" t="s">
        <v>110</v>
      </c>
      <c r="K44" s="11" t="s">
        <v>111</v>
      </c>
      <c r="L44" s="105">
        <v>3773.18</v>
      </c>
      <c r="M44" s="108" t="s">
        <v>114</v>
      </c>
    </row>
    <row r="45" spans="1:13" ht="16.5" customHeight="1" x14ac:dyDescent="0.25">
      <c r="A45" s="97"/>
      <c r="B45" s="91"/>
      <c r="C45" s="94"/>
      <c r="D45" s="91"/>
      <c r="E45" s="91"/>
      <c r="F45" s="97"/>
      <c r="G45" s="100"/>
      <c r="H45" s="100"/>
      <c r="I45" s="97"/>
      <c r="J45" s="129"/>
      <c r="K45" s="33" t="s">
        <v>112</v>
      </c>
      <c r="L45" s="106"/>
      <c r="M45" s="109"/>
    </row>
    <row r="46" spans="1:13" ht="16.5" customHeight="1" x14ac:dyDescent="0.25">
      <c r="A46" s="97"/>
      <c r="B46" s="91"/>
      <c r="C46" s="94"/>
      <c r="D46" s="91"/>
      <c r="E46" s="91"/>
      <c r="F46" s="97"/>
      <c r="G46" s="100"/>
      <c r="H46" s="100"/>
      <c r="I46" s="97"/>
      <c r="J46" s="129"/>
      <c r="K46" s="34" t="s">
        <v>73</v>
      </c>
      <c r="L46" s="106"/>
      <c r="M46" s="109"/>
    </row>
    <row r="47" spans="1:13" x14ac:dyDescent="0.25">
      <c r="A47" s="98"/>
      <c r="B47" s="92"/>
      <c r="C47" s="95"/>
      <c r="D47" s="92"/>
      <c r="E47" s="92"/>
      <c r="F47" s="98"/>
      <c r="G47" s="101"/>
      <c r="H47" s="101"/>
      <c r="I47" s="98"/>
      <c r="J47" s="130"/>
      <c r="K47" s="25" t="s">
        <v>113</v>
      </c>
      <c r="L47" s="107"/>
      <c r="M47" s="110"/>
    </row>
    <row r="48" spans="1:13" x14ac:dyDescent="0.25">
      <c r="A48" s="96">
        <v>6</v>
      </c>
      <c r="B48" s="118" t="s">
        <v>28</v>
      </c>
      <c r="C48" s="93" t="s">
        <v>33</v>
      </c>
      <c r="D48" s="90" t="s">
        <v>45</v>
      </c>
      <c r="E48" s="90" t="s">
        <v>46</v>
      </c>
      <c r="F48" s="96" t="s">
        <v>47</v>
      </c>
      <c r="G48" s="99">
        <v>44680</v>
      </c>
      <c r="H48" s="99">
        <v>44684</v>
      </c>
      <c r="I48" s="96" t="s">
        <v>122</v>
      </c>
      <c r="J48" s="128" t="s">
        <v>123</v>
      </c>
      <c r="K48" s="11" t="s">
        <v>68</v>
      </c>
      <c r="L48" s="125">
        <v>68832.25</v>
      </c>
      <c r="M48" s="108" t="s">
        <v>128</v>
      </c>
    </row>
    <row r="49" spans="1:13" ht="16.5" customHeight="1" x14ac:dyDescent="0.25">
      <c r="A49" s="97"/>
      <c r="B49" s="118"/>
      <c r="C49" s="94"/>
      <c r="D49" s="91"/>
      <c r="E49" s="91"/>
      <c r="F49" s="97"/>
      <c r="G49" s="100"/>
      <c r="H49" s="100"/>
      <c r="I49" s="97"/>
      <c r="J49" s="129"/>
      <c r="K49" s="33" t="s">
        <v>125</v>
      </c>
      <c r="L49" s="126"/>
      <c r="M49" s="109"/>
    </row>
    <row r="50" spans="1:13" ht="16.5" customHeight="1" x14ac:dyDescent="0.25">
      <c r="A50" s="97"/>
      <c r="B50" s="118"/>
      <c r="C50" s="95"/>
      <c r="D50" s="92"/>
      <c r="E50" s="92"/>
      <c r="F50" s="97"/>
      <c r="G50" s="100"/>
      <c r="H50" s="100"/>
      <c r="I50" s="97"/>
      <c r="J50" s="129"/>
      <c r="K50" s="34" t="s">
        <v>70</v>
      </c>
      <c r="L50" s="126"/>
      <c r="M50" s="109"/>
    </row>
    <row r="51" spans="1:13" ht="16.5" customHeight="1" x14ac:dyDescent="0.25">
      <c r="A51" s="97"/>
      <c r="B51" s="118"/>
      <c r="C51" s="93" t="s">
        <v>35</v>
      </c>
      <c r="D51" s="91" t="s">
        <v>64</v>
      </c>
      <c r="E51" s="91" t="s">
        <v>35</v>
      </c>
      <c r="F51" s="97"/>
      <c r="G51" s="100"/>
      <c r="H51" s="100"/>
      <c r="I51" s="97"/>
      <c r="J51" s="129"/>
      <c r="K51" s="33" t="s">
        <v>127</v>
      </c>
      <c r="L51" s="126"/>
      <c r="M51" s="109"/>
    </row>
    <row r="52" spans="1:13" ht="16.5" customHeight="1" x14ac:dyDescent="0.25">
      <c r="A52" s="97"/>
      <c r="B52" s="118"/>
      <c r="C52" s="94"/>
      <c r="D52" s="91"/>
      <c r="E52" s="91"/>
      <c r="F52" s="97"/>
      <c r="G52" s="100"/>
      <c r="H52" s="100"/>
      <c r="I52" s="97"/>
      <c r="J52" s="129"/>
      <c r="K52" s="34" t="s">
        <v>111</v>
      </c>
      <c r="L52" s="126"/>
      <c r="M52" s="109"/>
    </row>
    <row r="53" spans="1:13" ht="16.5" customHeight="1" x14ac:dyDescent="0.25">
      <c r="A53" s="98"/>
      <c r="B53" s="118"/>
      <c r="C53" s="95"/>
      <c r="D53" s="92"/>
      <c r="E53" s="92"/>
      <c r="F53" s="98"/>
      <c r="G53" s="101"/>
      <c r="H53" s="101"/>
      <c r="I53" s="98"/>
      <c r="J53" s="130"/>
      <c r="K53" s="25" t="s">
        <v>124</v>
      </c>
      <c r="L53" s="127"/>
      <c r="M53" s="110"/>
    </row>
    <row r="54" spans="1:13" x14ac:dyDescent="0.25">
      <c r="A54" s="96">
        <v>7</v>
      </c>
      <c r="B54" s="90" t="s">
        <v>28</v>
      </c>
      <c r="C54" s="93" t="s">
        <v>33</v>
      </c>
      <c r="D54" s="90" t="s">
        <v>45</v>
      </c>
      <c r="E54" s="90" t="s">
        <v>46</v>
      </c>
      <c r="F54" s="96" t="s">
        <v>31</v>
      </c>
      <c r="G54" s="99">
        <v>44685</v>
      </c>
      <c r="H54" s="99">
        <v>44687</v>
      </c>
      <c r="I54" s="96" t="s">
        <v>116</v>
      </c>
      <c r="J54" s="103" t="s">
        <v>115</v>
      </c>
      <c r="K54" s="36" t="s">
        <v>120</v>
      </c>
      <c r="L54" s="125">
        <v>3309</v>
      </c>
      <c r="M54" s="108" t="s">
        <v>119</v>
      </c>
    </row>
    <row r="55" spans="1:13" ht="16.5" customHeight="1" x14ac:dyDescent="0.25">
      <c r="A55" s="97"/>
      <c r="B55" s="91"/>
      <c r="C55" s="94"/>
      <c r="D55" s="91"/>
      <c r="E55" s="91"/>
      <c r="F55" s="97"/>
      <c r="G55" s="100"/>
      <c r="H55" s="100"/>
      <c r="I55" s="97"/>
      <c r="J55" s="103"/>
      <c r="K55" s="35" t="s">
        <v>118</v>
      </c>
      <c r="L55" s="126"/>
      <c r="M55" s="109"/>
    </row>
    <row r="56" spans="1:13" ht="16.5" customHeight="1" x14ac:dyDescent="0.25">
      <c r="A56" s="97"/>
      <c r="B56" s="91"/>
      <c r="C56" s="94"/>
      <c r="D56" s="91"/>
      <c r="E56" s="91"/>
      <c r="F56" s="97"/>
      <c r="G56" s="100"/>
      <c r="H56" s="100"/>
      <c r="I56" s="97"/>
      <c r="J56" s="103"/>
      <c r="K56" s="36" t="s">
        <v>121</v>
      </c>
      <c r="L56" s="126"/>
      <c r="M56" s="109"/>
    </row>
    <row r="57" spans="1:13" ht="16.5" customHeight="1" x14ac:dyDescent="0.25">
      <c r="A57" s="97"/>
      <c r="B57" s="91"/>
      <c r="C57" s="94"/>
      <c r="D57" s="91"/>
      <c r="E57" s="91"/>
      <c r="F57" s="97"/>
      <c r="G57" s="100"/>
      <c r="H57" s="100"/>
      <c r="I57" s="97"/>
      <c r="J57" s="103"/>
      <c r="K57" s="35" t="s">
        <v>117</v>
      </c>
      <c r="L57" s="126"/>
      <c r="M57" s="109"/>
    </row>
    <row r="58" spans="1:13" ht="16.5" customHeight="1" x14ac:dyDescent="0.25">
      <c r="A58" s="97"/>
      <c r="B58" s="91"/>
      <c r="C58" s="94"/>
      <c r="D58" s="91"/>
      <c r="E58" s="91"/>
      <c r="F58" s="97"/>
      <c r="G58" s="100"/>
      <c r="H58" s="100"/>
      <c r="I58" s="97"/>
      <c r="J58" s="103"/>
      <c r="K58" s="36" t="s">
        <v>68</v>
      </c>
      <c r="L58" s="126"/>
      <c r="M58" s="109"/>
    </row>
    <row r="59" spans="1:13" ht="16.5" customHeight="1" x14ac:dyDescent="0.25">
      <c r="A59" s="98"/>
      <c r="B59" s="92"/>
      <c r="C59" s="95"/>
      <c r="D59" s="92"/>
      <c r="E59" s="92"/>
      <c r="F59" s="98"/>
      <c r="G59" s="101"/>
      <c r="H59" s="101"/>
      <c r="I59" s="98"/>
      <c r="J59" s="104"/>
      <c r="K59" s="37" t="s">
        <v>126</v>
      </c>
      <c r="L59" s="127"/>
      <c r="M59" s="110"/>
    </row>
    <row r="60" spans="1:13" ht="15.75" customHeight="1" x14ac:dyDescent="0.25">
      <c r="A60" s="116">
        <v>8</v>
      </c>
      <c r="B60" s="90" t="s">
        <v>28</v>
      </c>
      <c r="C60" s="119" t="s">
        <v>34</v>
      </c>
      <c r="D60" s="118" t="s">
        <v>135</v>
      </c>
      <c r="E60" s="118" t="s">
        <v>136</v>
      </c>
      <c r="F60" s="120" t="s">
        <v>137</v>
      </c>
      <c r="G60" s="121">
        <v>44693</v>
      </c>
      <c r="H60" s="121">
        <v>44694</v>
      </c>
      <c r="I60" s="120" t="s">
        <v>138</v>
      </c>
      <c r="J60" s="122" t="s">
        <v>139</v>
      </c>
      <c r="K60" s="40" t="s">
        <v>71</v>
      </c>
      <c r="L60" s="123" t="s">
        <v>143</v>
      </c>
      <c r="M60" s="124" t="s">
        <v>140</v>
      </c>
    </row>
    <row r="61" spans="1:13" ht="16.5" customHeight="1" x14ac:dyDescent="0.25">
      <c r="A61" s="117"/>
      <c r="B61" s="91"/>
      <c r="C61" s="119"/>
      <c r="D61" s="118"/>
      <c r="E61" s="118"/>
      <c r="F61" s="120"/>
      <c r="G61" s="121"/>
      <c r="H61" s="121"/>
      <c r="I61" s="120"/>
      <c r="J61" s="122"/>
      <c r="K61" s="5" t="s">
        <v>142</v>
      </c>
      <c r="L61" s="123"/>
      <c r="M61" s="124"/>
    </row>
    <row r="62" spans="1:13" ht="17.25" customHeight="1" x14ac:dyDescent="0.25">
      <c r="A62" s="117"/>
      <c r="B62" s="91"/>
      <c r="C62" s="119"/>
      <c r="D62" s="118"/>
      <c r="E62" s="118"/>
      <c r="F62" s="120"/>
      <c r="G62" s="121"/>
      <c r="H62" s="121"/>
      <c r="I62" s="120"/>
      <c r="J62" s="122"/>
      <c r="K62" s="40" t="s">
        <v>73</v>
      </c>
      <c r="L62" s="123"/>
      <c r="M62" s="124"/>
    </row>
    <row r="63" spans="1:13" ht="17.25" customHeight="1" x14ac:dyDescent="0.25">
      <c r="A63" s="117"/>
      <c r="B63" s="91"/>
      <c r="C63" s="119"/>
      <c r="D63" s="118"/>
      <c r="E63" s="118"/>
      <c r="F63" s="120"/>
      <c r="G63" s="121"/>
      <c r="H63" s="121"/>
      <c r="I63" s="120"/>
      <c r="J63" s="122"/>
      <c r="K63" s="5"/>
      <c r="L63" s="123"/>
      <c r="M63" s="124"/>
    </row>
    <row r="64" spans="1:13" ht="17.25" customHeight="1" x14ac:dyDescent="0.25">
      <c r="A64" s="117"/>
      <c r="B64" s="91"/>
      <c r="C64" s="119"/>
      <c r="D64" s="118"/>
      <c r="E64" s="118"/>
      <c r="F64" s="120"/>
      <c r="G64" s="121"/>
      <c r="H64" s="121"/>
      <c r="I64" s="120"/>
      <c r="J64" s="122"/>
      <c r="K64" s="40" t="s">
        <v>68</v>
      </c>
      <c r="L64" s="123"/>
      <c r="M64" s="124"/>
    </row>
    <row r="65" spans="1:13" ht="17.25" customHeight="1" x14ac:dyDescent="0.25">
      <c r="A65" s="117"/>
      <c r="B65" s="92"/>
      <c r="C65" s="119"/>
      <c r="D65" s="118"/>
      <c r="E65" s="118"/>
      <c r="F65" s="120"/>
      <c r="G65" s="121"/>
      <c r="H65" s="121"/>
      <c r="I65" s="120"/>
      <c r="J65" s="122"/>
      <c r="K65" s="5" t="s">
        <v>141</v>
      </c>
      <c r="L65" s="123"/>
      <c r="M65" s="124"/>
    </row>
    <row r="66" spans="1:13" x14ac:dyDescent="0.25">
      <c r="A66" s="96">
        <v>9</v>
      </c>
      <c r="B66" s="90" t="s">
        <v>28</v>
      </c>
      <c r="C66" s="93" t="s">
        <v>33</v>
      </c>
      <c r="D66" s="90" t="s">
        <v>144</v>
      </c>
      <c r="E66" s="90" t="s">
        <v>46</v>
      </c>
      <c r="F66" s="96" t="s">
        <v>145</v>
      </c>
      <c r="G66" s="99">
        <v>44703</v>
      </c>
      <c r="H66" s="99">
        <v>44706</v>
      </c>
      <c r="I66" s="96" t="s">
        <v>148</v>
      </c>
      <c r="J66" s="102" t="s">
        <v>149</v>
      </c>
      <c r="K66" s="40" t="s">
        <v>71</v>
      </c>
      <c r="L66" s="105" t="s">
        <v>147</v>
      </c>
      <c r="M66" s="108" t="s">
        <v>150</v>
      </c>
    </row>
    <row r="67" spans="1:13" x14ac:dyDescent="0.25">
      <c r="A67" s="97"/>
      <c r="B67" s="91"/>
      <c r="C67" s="94"/>
      <c r="D67" s="91"/>
      <c r="E67" s="91"/>
      <c r="F67" s="97"/>
      <c r="G67" s="100"/>
      <c r="H67" s="100"/>
      <c r="I67" s="97"/>
      <c r="J67" s="103"/>
      <c r="K67" s="5" t="s">
        <v>154</v>
      </c>
      <c r="L67" s="106"/>
      <c r="M67" s="109"/>
    </row>
    <row r="68" spans="1:13" x14ac:dyDescent="0.25">
      <c r="A68" s="97"/>
      <c r="B68" s="91"/>
      <c r="C68" s="94"/>
      <c r="D68" s="91"/>
      <c r="E68" s="91"/>
      <c r="F68" s="97"/>
      <c r="G68" s="100"/>
      <c r="H68" s="100"/>
      <c r="I68" s="97"/>
      <c r="J68" s="103"/>
      <c r="K68" s="40" t="s">
        <v>70</v>
      </c>
      <c r="L68" s="106"/>
      <c r="M68" s="109"/>
    </row>
    <row r="69" spans="1:13" x14ac:dyDescent="0.25">
      <c r="A69" s="97"/>
      <c r="B69" s="91"/>
      <c r="C69" s="94"/>
      <c r="D69" s="91"/>
      <c r="E69" s="91"/>
      <c r="F69" s="97"/>
      <c r="G69" s="100"/>
      <c r="H69" s="100"/>
      <c r="I69" s="97"/>
      <c r="J69" s="103"/>
      <c r="K69" s="5" t="s">
        <v>151</v>
      </c>
      <c r="L69" s="106"/>
      <c r="M69" s="109"/>
    </row>
    <row r="70" spans="1:13" x14ac:dyDescent="0.25">
      <c r="A70" s="97"/>
      <c r="B70" s="91"/>
      <c r="C70" s="94"/>
      <c r="D70" s="91"/>
      <c r="E70" s="91"/>
      <c r="F70" s="97"/>
      <c r="G70" s="100"/>
      <c r="H70" s="100"/>
      <c r="I70" s="97"/>
      <c r="J70" s="103"/>
      <c r="K70" s="40" t="s">
        <v>68</v>
      </c>
      <c r="L70" s="106"/>
      <c r="M70" s="109"/>
    </row>
    <row r="71" spans="1:13" x14ac:dyDescent="0.25">
      <c r="A71" s="97"/>
      <c r="B71" s="91"/>
      <c r="C71" s="94"/>
      <c r="D71" s="91"/>
      <c r="E71" s="91"/>
      <c r="F71" s="97"/>
      <c r="G71" s="100"/>
      <c r="H71" s="100"/>
      <c r="I71" s="97"/>
      <c r="J71" s="103"/>
      <c r="K71" s="5" t="s">
        <v>152</v>
      </c>
      <c r="L71" s="106"/>
      <c r="M71" s="109"/>
    </row>
    <row r="72" spans="1:13" x14ac:dyDescent="0.25">
      <c r="A72" s="97"/>
      <c r="B72" s="91"/>
      <c r="C72" s="94"/>
      <c r="D72" s="91"/>
      <c r="E72" s="91"/>
      <c r="F72" s="97"/>
      <c r="G72" s="100"/>
      <c r="H72" s="100"/>
      <c r="I72" s="97"/>
      <c r="J72" s="103"/>
      <c r="K72" s="40" t="s">
        <v>146</v>
      </c>
      <c r="L72" s="106"/>
      <c r="M72" s="109"/>
    </row>
    <row r="73" spans="1:13" x14ac:dyDescent="0.25">
      <c r="A73" s="97"/>
      <c r="B73" s="91"/>
      <c r="C73" s="94"/>
      <c r="D73" s="91"/>
      <c r="E73" s="91"/>
      <c r="F73" s="97"/>
      <c r="G73" s="100"/>
      <c r="H73" s="100"/>
      <c r="I73" s="97"/>
      <c r="J73" s="103"/>
      <c r="K73" s="5" t="s">
        <v>153</v>
      </c>
      <c r="L73" s="106"/>
      <c r="M73" s="109"/>
    </row>
    <row r="74" spans="1:13" x14ac:dyDescent="0.25">
      <c r="A74" s="98"/>
      <c r="B74" s="92"/>
      <c r="C74" s="95"/>
      <c r="D74" s="92"/>
      <c r="E74" s="92"/>
      <c r="F74" s="98"/>
      <c r="G74" s="101"/>
      <c r="H74" s="101"/>
      <c r="I74" s="98"/>
      <c r="J74" s="104"/>
      <c r="K74" s="5" t="s">
        <v>153</v>
      </c>
      <c r="L74" s="107"/>
      <c r="M74" s="110"/>
    </row>
    <row r="75" spans="1:13" x14ac:dyDescent="0.25">
      <c r="A75" s="81">
        <v>10</v>
      </c>
      <c r="B75" s="166" t="s">
        <v>158</v>
      </c>
      <c r="C75" s="114" t="s">
        <v>34</v>
      </c>
      <c r="D75" s="115" t="s">
        <v>160</v>
      </c>
      <c r="E75" s="115" t="s">
        <v>168</v>
      </c>
      <c r="F75" s="81" t="s">
        <v>162</v>
      </c>
      <c r="G75" s="111">
        <v>44792</v>
      </c>
      <c r="H75" s="111">
        <v>44792</v>
      </c>
      <c r="I75" s="81" t="s">
        <v>163</v>
      </c>
      <c r="J75" s="81" t="s">
        <v>164</v>
      </c>
      <c r="K75" s="49" t="s">
        <v>70</v>
      </c>
      <c r="L75" s="84">
        <v>12673.92</v>
      </c>
      <c r="M75" s="87" t="s">
        <v>165</v>
      </c>
    </row>
    <row r="76" spans="1:13" x14ac:dyDescent="0.25">
      <c r="A76" s="82"/>
      <c r="B76" s="167"/>
      <c r="C76" s="114"/>
      <c r="D76" s="115"/>
      <c r="E76" s="115"/>
      <c r="F76" s="82"/>
      <c r="G76" s="112"/>
      <c r="H76" s="112"/>
      <c r="I76" s="82"/>
      <c r="J76" s="82"/>
      <c r="K76" s="48" t="s">
        <v>159</v>
      </c>
      <c r="L76" s="85"/>
      <c r="M76" s="88"/>
    </row>
    <row r="77" spans="1:13" x14ac:dyDescent="0.25">
      <c r="A77" s="82"/>
      <c r="B77" s="167"/>
      <c r="C77" s="114" t="s">
        <v>34</v>
      </c>
      <c r="D77" s="115" t="s">
        <v>161</v>
      </c>
      <c r="E77" s="115" t="s">
        <v>168</v>
      </c>
      <c r="F77" s="82"/>
      <c r="G77" s="112"/>
      <c r="H77" s="112"/>
      <c r="I77" s="82"/>
      <c r="J77" s="82"/>
      <c r="K77" s="49" t="s">
        <v>167</v>
      </c>
      <c r="L77" s="85"/>
      <c r="M77" s="88"/>
    </row>
    <row r="78" spans="1:13" ht="16.5" customHeight="1" x14ac:dyDescent="0.25">
      <c r="A78" s="83"/>
      <c r="B78" s="168"/>
      <c r="C78" s="114"/>
      <c r="D78" s="115"/>
      <c r="E78" s="115"/>
      <c r="F78" s="83"/>
      <c r="G78" s="113"/>
      <c r="H78" s="113"/>
      <c r="I78" s="83"/>
      <c r="J78" s="83"/>
      <c r="K78" s="48" t="s">
        <v>166</v>
      </c>
      <c r="L78" s="86"/>
      <c r="M78" s="89"/>
    </row>
    <row r="79" spans="1:13" s="196" customFormat="1" x14ac:dyDescent="0.25">
      <c r="A79" s="81">
        <v>11</v>
      </c>
      <c r="B79" s="166" t="s">
        <v>28</v>
      </c>
      <c r="C79" s="194" t="s">
        <v>25</v>
      </c>
      <c r="D79" s="166" t="s">
        <v>80</v>
      </c>
      <c r="E79" s="166" t="s">
        <v>81</v>
      </c>
      <c r="F79" s="81" t="s">
        <v>55</v>
      </c>
      <c r="G79" s="111">
        <v>44831</v>
      </c>
      <c r="H79" s="111">
        <v>44832</v>
      </c>
      <c r="I79" s="81" t="s">
        <v>170</v>
      </c>
      <c r="J79" s="81" t="s">
        <v>171</v>
      </c>
      <c r="K79" s="195" t="s">
        <v>172</v>
      </c>
      <c r="L79" s="84">
        <v>6003</v>
      </c>
      <c r="M79" s="87" t="s">
        <v>175</v>
      </c>
    </row>
    <row r="80" spans="1:13" s="196" customFormat="1" ht="16.5" customHeight="1" x14ac:dyDescent="0.25">
      <c r="A80" s="82"/>
      <c r="B80" s="167"/>
      <c r="C80" s="197"/>
      <c r="D80" s="167"/>
      <c r="E80" s="167"/>
      <c r="F80" s="82"/>
      <c r="G80" s="112"/>
      <c r="H80" s="112"/>
      <c r="I80" s="82"/>
      <c r="J80" s="82"/>
      <c r="K80" s="198" t="s">
        <v>173</v>
      </c>
      <c r="L80" s="85"/>
      <c r="M80" s="88"/>
    </row>
    <row r="81" spans="1:13" s="196" customFormat="1" ht="16.5" customHeight="1" x14ac:dyDescent="0.25">
      <c r="A81" s="82"/>
      <c r="B81" s="167"/>
      <c r="C81" s="197"/>
      <c r="D81" s="167"/>
      <c r="E81" s="167"/>
      <c r="F81" s="82"/>
      <c r="G81" s="112"/>
      <c r="H81" s="112"/>
      <c r="I81" s="82"/>
      <c r="J81" s="82"/>
      <c r="K81" s="195" t="s">
        <v>68</v>
      </c>
      <c r="L81" s="85"/>
      <c r="M81" s="88"/>
    </row>
    <row r="82" spans="1:13" s="196" customFormat="1" ht="16.5" customHeight="1" x14ac:dyDescent="0.25">
      <c r="A82" s="83"/>
      <c r="B82" s="168"/>
      <c r="C82" s="199"/>
      <c r="D82" s="168"/>
      <c r="E82" s="168"/>
      <c r="F82" s="83"/>
      <c r="G82" s="113"/>
      <c r="H82" s="113"/>
      <c r="I82" s="83"/>
      <c r="J82" s="83"/>
      <c r="K82" s="198" t="s">
        <v>174</v>
      </c>
      <c r="L82" s="86"/>
      <c r="M82" s="89"/>
    </row>
    <row r="83" spans="1:13" ht="16.5" customHeight="1" x14ac:dyDescent="0.25">
      <c r="A83" s="81">
        <v>12</v>
      </c>
      <c r="B83" s="81" t="s">
        <v>27</v>
      </c>
      <c r="C83" s="191" t="s">
        <v>25</v>
      </c>
      <c r="D83" s="81" t="s">
        <v>80</v>
      </c>
      <c r="E83" s="81" t="s">
        <v>81</v>
      </c>
      <c r="F83" s="81" t="s">
        <v>55</v>
      </c>
      <c r="G83" s="111">
        <v>44846</v>
      </c>
      <c r="H83" s="111">
        <v>44849</v>
      </c>
      <c r="I83" s="81" t="s">
        <v>176</v>
      </c>
      <c r="J83" s="81" t="s">
        <v>177</v>
      </c>
      <c r="K83" s="201" t="s">
        <v>111</v>
      </c>
      <c r="L83" s="84">
        <v>13864.9</v>
      </c>
      <c r="M83" s="87" t="s">
        <v>180</v>
      </c>
    </row>
    <row r="84" spans="1:13" ht="16.5" customHeight="1" x14ac:dyDescent="0.25">
      <c r="A84" s="82"/>
      <c r="B84" s="82"/>
      <c r="C84" s="192"/>
      <c r="D84" s="82"/>
      <c r="E84" s="82"/>
      <c r="F84" s="82"/>
      <c r="G84" s="112"/>
      <c r="H84" s="112"/>
      <c r="I84" s="82"/>
      <c r="J84" s="82"/>
      <c r="K84" s="200" t="s">
        <v>179</v>
      </c>
      <c r="L84" s="85"/>
      <c r="M84" s="88"/>
    </row>
    <row r="85" spans="1:13" ht="16.5" customHeight="1" x14ac:dyDescent="0.25">
      <c r="A85" s="82"/>
      <c r="B85" s="82"/>
      <c r="C85" s="192"/>
      <c r="D85" s="82"/>
      <c r="E85" s="82"/>
      <c r="F85" s="82"/>
      <c r="G85" s="112"/>
      <c r="H85" s="112"/>
      <c r="I85" s="82"/>
      <c r="J85" s="82"/>
      <c r="K85" s="201" t="s">
        <v>178</v>
      </c>
      <c r="L85" s="85"/>
      <c r="M85" s="88"/>
    </row>
    <row r="86" spans="1:13" ht="16.5" customHeight="1" x14ac:dyDescent="0.25">
      <c r="A86" s="83"/>
      <c r="B86" s="83"/>
      <c r="C86" s="193"/>
      <c r="D86" s="83"/>
      <c r="E86" s="83"/>
      <c r="F86" s="83"/>
      <c r="G86" s="113"/>
      <c r="H86" s="113"/>
      <c r="I86" s="83"/>
      <c r="J86" s="83"/>
      <c r="K86" s="48" t="s">
        <v>179</v>
      </c>
      <c r="L86" s="86"/>
      <c r="M86" s="89"/>
    </row>
    <row r="87" spans="1:13" ht="16.5" customHeight="1" x14ac:dyDescent="0.25">
      <c r="A87" s="41"/>
      <c r="B87" s="188"/>
      <c r="C87" s="189"/>
      <c r="D87" s="188"/>
      <c r="E87" s="188"/>
      <c r="F87" s="41"/>
      <c r="G87" s="43"/>
      <c r="H87" s="43"/>
      <c r="I87" s="41"/>
      <c r="J87" s="41"/>
      <c r="K87" s="44"/>
      <c r="L87" s="190"/>
      <c r="M87" s="46"/>
    </row>
    <row r="88" spans="1:13" ht="16.5" customHeight="1" x14ac:dyDescent="0.25">
      <c r="A88" s="41"/>
      <c r="B88" s="188"/>
      <c r="C88" s="189"/>
      <c r="D88" s="188"/>
      <c r="E88" s="188"/>
      <c r="F88" s="41"/>
      <c r="G88" s="43"/>
      <c r="H88" s="43"/>
      <c r="I88" s="41"/>
      <c r="J88" s="41"/>
      <c r="K88" s="44"/>
      <c r="L88" s="202">
        <f>SUM(L5:L86)</f>
        <v>286260</v>
      </c>
      <c r="M88" s="46"/>
    </row>
    <row r="89" spans="1:13" ht="16.5" customHeight="1" x14ac:dyDescent="0.25">
      <c r="A89" s="41"/>
      <c r="B89" s="188"/>
      <c r="C89" s="189"/>
      <c r="D89" s="188"/>
      <c r="E89" s="188"/>
      <c r="F89" s="41"/>
      <c r="G89" s="43"/>
      <c r="H89" s="43"/>
      <c r="I89" s="41"/>
      <c r="J89" s="41"/>
      <c r="K89" s="44"/>
      <c r="L89" s="190"/>
      <c r="M89" s="46"/>
    </row>
    <row r="90" spans="1:13" ht="16.5" customHeight="1" x14ac:dyDescent="0.25">
      <c r="A90" s="41"/>
      <c r="B90" s="41"/>
      <c r="C90" s="42"/>
      <c r="D90" s="41"/>
      <c r="E90" s="41"/>
      <c r="F90" s="41"/>
      <c r="G90" s="43"/>
      <c r="H90" s="43"/>
      <c r="I90" s="41"/>
      <c r="J90" s="41"/>
      <c r="K90" s="44"/>
      <c r="L90" s="45"/>
      <c r="M90" s="46"/>
    </row>
    <row r="91" spans="1:13" x14ac:dyDescent="0.25">
      <c r="A91" s="131" t="s">
        <v>157</v>
      </c>
      <c r="B91" s="131"/>
    </row>
    <row r="100" spans="4:10" x14ac:dyDescent="0.25">
      <c r="D100" s="179" t="s">
        <v>99</v>
      </c>
      <c r="E100" s="169"/>
      <c r="F100" s="169" t="s">
        <v>100</v>
      </c>
      <c r="G100" s="170"/>
      <c r="H100" s="179" t="s">
        <v>106</v>
      </c>
      <c r="I100" s="179"/>
      <c r="J100" s="179"/>
    </row>
    <row r="101" spans="4:10" x14ac:dyDescent="0.25">
      <c r="D101" s="26"/>
      <c r="E101" s="29" t="s">
        <v>102</v>
      </c>
      <c r="F101" s="26"/>
      <c r="G101" s="26" t="s">
        <v>102</v>
      </c>
      <c r="H101" s="26"/>
      <c r="I101" s="26" t="s">
        <v>107</v>
      </c>
      <c r="J101" s="26" t="s">
        <v>102</v>
      </c>
    </row>
    <row r="102" spans="4:10" x14ac:dyDescent="0.25">
      <c r="D102" s="27" t="s">
        <v>95</v>
      </c>
      <c r="E102" s="30">
        <f>SUM(L5,L83,L79)</f>
        <v>28379.9</v>
      </c>
      <c r="F102" s="27" t="s">
        <v>101</v>
      </c>
      <c r="G102" s="67">
        <f>SUM(L5:L15)</f>
        <v>36414.089999999997</v>
      </c>
      <c r="H102" s="27" t="s">
        <v>80</v>
      </c>
      <c r="I102" s="27">
        <v>3</v>
      </c>
      <c r="J102" s="66">
        <f>L5+L83+L79</f>
        <v>28379.9</v>
      </c>
    </row>
    <row r="103" spans="4:10" x14ac:dyDescent="0.25">
      <c r="D103" s="27" t="s">
        <v>97</v>
      </c>
      <c r="E103" s="30">
        <f>L7+L11+L32+L38</f>
        <v>27810.989999999998</v>
      </c>
      <c r="F103" s="27" t="s">
        <v>103</v>
      </c>
      <c r="G103" s="67">
        <f>L16</f>
        <v>46782.66</v>
      </c>
      <c r="H103" s="47" t="s">
        <v>14</v>
      </c>
      <c r="I103" s="27">
        <f>COUNTIF(D6:D91,H103)</f>
        <v>1</v>
      </c>
      <c r="J103" s="66">
        <f>L7</f>
        <v>6123</v>
      </c>
    </row>
    <row r="104" spans="4:10" x14ac:dyDescent="0.25">
      <c r="D104" s="27" t="s">
        <v>98</v>
      </c>
      <c r="E104" s="30">
        <f>L15+L16+L23+L44+L48+L54+L75</f>
        <v>230069.11000000002</v>
      </c>
      <c r="F104" s="27" t="s">
        <v>104</v>
      </c>
      <c r="G104" s="67">
        <f>L23</f>
        <v>84507</v>
      </c>
      <c r="H104" s="47" t="s">
        <v>19</v>
      </c>
      <c r="I104" s="27">
        <f>COUNTIF(D7:D91,H104)</f>
        <v>2</v>
      </c>
      <c r="J104" s="66">
        <f>L11+L38</f>
        <v>16587.989999999998</v>
      </c>
    </row>
    <row r="105" spans="4:10" x14ac:dyDescent="0.25">
      <c r="D105" s="31" t="s">
        <v>96</v>
      </c>
      <c r="E105" s="206">
        <f>SUM(E102:E104)</f>
        <v>286260</v>
      </c>
      <c r="F105" s="27" t="s">
        <v>105</v>
      </c>
      <c r="G105" s="67">
        <f>L32+L38</f>
        <v>10100</v>
      </c>
      <c r="H105" s="39" t="s">
        <v>134</v>
      </c>
      <c r="I105" s="27">
        <f>COUNTIF(D8:D91,H105)</f>
        <v>1</v>
      </c>
      <c r="J105" s="66">
        <f>L15</f>
        <v>10191.1</v>
      </c>
    </row>
    <row r="106" spans="4:10" x14ac:dyDescent="0.25">
      <c r="F106" s="38" t="s">
        <v>130</v>
      </c>
      <c r="G106" s="67">
        <f>L44</f>
        <v>3773.18</v>
      </c>
      <c r="H106" s="47" t="s">
        <v>29</v>
      </c>
      <c r="I106" s="27">
        <f>COUNTIF(D9:D91,H106)</f>
        <v>1</v>
      </c>
      <c r="J106" s="66">
        <f>L16</f>
        <v>46782.66</v>
      </c>
    </row>
    <row r="107" spans="4:10" x14ac:dyDescent="0.25">
      <c r="F107" s="27" t="s">
        <v>129</v>
      </c>
      <c r="G107" s="67">
        <f>L48</f>
        <v>68832.25</v>
      </c>
      <c r="H107" s="47" t="s">
        <v>45</v>
      </c>
      <c r="I107" s="27">
        <f>COUNTIF(D10:D92,H107)</f>
        <v>4</v>
      </c>
      <c r="J107" s="66">
        <f>(L23/3)+(L48/2)+L44+L54</f>
        <v>69667.304999999993</v>
      </c>
    </row>
    <row r="108" spans="4:10" x14ac:dyDescent="0.25">
      <c r="F108" s="27" t="s">
        <v>131</v>
      </c>
      <c r="G108" s="67">
        <f>L54</f>
        <v>3309</v>
      </c>
      <c r="H108" s="47" t="s">
        <v>63</v>
      </c>
      <c r="I108" s="27">
        <f>COUNTIF(D11:D93,H108)</f>
        <v>1</v>
      </c>
      <c r="J108" s="66">
        <f>L23/3</f>
        <v>28169</v>
      </c>
    </row>
    <row r="109" spans="4:10" x14ac:dyDescent="0.25">
      <c r="F109" s="38" t="s">
        <v>155</v>
      </c>
      <c r="G109" s="67" t="str">
        <f>L60</f>
        <v>$10,059.60</v>
      </c>
      <c r="H109" s="47" t="s">
        <v>40</v>
      </c>
      <c r="I109" s="27">
        <f>COUNTIF(D12:D94,H109)</f>
        <v>1</v>
      </c>
      <c r="J109" s="66">
        <f>L32</f>
        <v>5100</v>
      </c>
    </row>
    <row r="110" spans="4:10" x14ac:dyDescent="0.25">
      <c r="F110" s="27" t="s">
        <v>156</v>
      </c>
      <c r="G110" s="67" t="str">
        <f>L66</f>
        <v>$ 34,038.58</v>
      </c>
      <c r="H110" s="47" t="s">
        <v>64</v>
      </c>
      <c r="I110" s="27">
        <f>COUNTIF(D5:D59,H110)</f>
        <v>2</v>
      </c>
      <c r="J110" s="66">
        <f>(L23/3)+(L48/2)</f>
        <v>62585.125</v>
      </c>
    </row>
    <row r="111" spans="4:10" x14ac:dyDescent="0.25">
      <c r="F111" s="38" t="s">
        <v>169</v>
      </c>
      <c r="G111" s="67">
        <f>L75</f>
        <v>12673.92</v>
      </c>
      <c r="H111" s="47" t="s">
        <v>135</v>
      </c>
      <c r="I111" s="27">
        <f>COUNTIF(D6:D60,H111)</f>
        <v>1</v>
      </c>
      <c r="J111" s="65" t="str">
        <f>L60</f>
        <v>$10,059.60</v>
      </c>
    </row>
    <row r="112" spans="4:10" x14ac:dyDescent="0.25">
      <c r="F112" s="38" t="s">
        <v>170</v>
      </c>
      <c r="G112" s="203">
        <f>L79</f>
        <v>6003</v>
      </c>
      <c r="H112" s="69" t="s">
        <v>144</v>
      </c>
      <c r="I112" s="69">
        <f>COUNTIF(D7:D73,H112)</f>
        <v>1</v>
      </c>
      <c r="J112" s="65" t="str">
        <f>L66</f>
        <v>$ 34,038.58</v>
      </c>
    </row>
    <row r="113" spans="6:10" x14ac:dyDescent="0.25">
      <c r="F113" s="38" t="s">
        <v>176</v>
      </c>
      <c r="G113" s="204">
        <f>L83</f>
        <v>13864.9</v>
      </c>
      <c r="H113" s="70" t="s">
        <v>160</v>
      </c>
      <c r="I113" s="64">
        <v>1</v>
      </c>
      <c r="J113" s="28">
        <f>(L75/2)</f>
        <v>6336.96</v>
      </c>
    </row>
    <row r="114" spans="6:10" x14ac:dyDescent="0.25">
      <c r="F114" s="31" t="s">
        <v>96</v>
      </c>
      <c r="G114" s="205">
        <f>SUM(G102:G113)</f>
        <v>286260</v>
      </c>
      <c r="H114" s="71" t="s">
        <v>161</v>
      </c>
      <c r="I114" s="69">
        <v>1</v>
      </c>
      <c r="J114" s="28">
        <f>(L75/2)</f>
        <v>6336.96</v>
      </c>
    </row>
    <row r="115" spans="6:10" x14ac:dyDescent="0.25">
      <c r="G115" s="16"/>
      <c r="H115" s="16"/>
      <c r="I115" s="31" t="s">
        <v>96</v>
      </c>
      <c r="J115" s="72">
        <f>SUM(J102:J114)</f>
        <v>286260</v>
      </c>
    </row>
    <row r="116" spans="6:10" x14ac:dyDescent="0.25">
      <c r="G116" s="16"/>
      <c r="H116" s="68"/>
      <c r="I116" s="16"/>
    </row>
    <row r="117" spans="6:10" x14ac:dyDescent="0.25">
      <c r="G117" s="16"/>
      <c r="H117" s="16"/>
      <c r="I117" s="16"/>
    </row>
  </sheetData>
  <mergeCells count="197">
    <mergeCell ref="B79:B82"/>
    <mergeCell ref="A79:A82"/>
    <mergeCell ref="L83:L86"/>
    <mergeCell ref="M83:M86"/>
    <mergeCell ref="J83:J86"/>
    <mergeCell ref="I83:I86"/>
    <mergeCell ref="H83:H86"/>
    <mergeCell ref="G83:G86"/>
    <mergeCell ref="F83:F86"/>
    <mergeCell ref="E83:E86"/>
    <mergeCell ref="D83:D86"/>
    <mergeCell ref="C83:C86"/>
    <mergeCell ref="B83:B86"/>
    <mergeCell ref="A83:A86"/>
    <mergeCell ref="L79:L82"/>
    <mergeCell ref="M79:M82"/>
    <mergeCell ref="J79:J82"/>
    <mergeCell ref="I79:I82"/>
    <mergeCell ref="H79:H82"/>
    <mergeCell ref="G79:G82"/>
    <mergeCell ref="F79:F82"/>
    <mergeCell ref="E79:E82"/>
    <mergeCell ref="D79:D82"/>
    <mergeCell ref="C79:C82"/>
    <mergeCell ref="B75:B78"/>
    <mergeCell ref="A75:A78"/>
    <mergeCell ref="F100:G100"/>
    <mergeCell ref="A5:A15"/>
    <mergeCell ref="A3:M3"/>
    <mergeCell ref="A4:M4"/>
    <mergeCell ref="H100:J100"/>
    <mergeCell ref="D100:E100"/>
    <mergeCell ref="B7:B10"/>
    <mergeCell ref="L7:L10"/>
    <mergeCell ref="M7:M10"/>
    <mergeCell ref="G7:G10"/>
    <mergeCell ref="F7:F10"/>
    <mergeCell ref="E7:E10"/>
    <mergeCell ref="D7:D10"/>
    <mergeCell ref="C7:C10"/>
    <mergeCell ref="L5:L6"/>
    <mergeCell ref="M5:M6"/>
    <mergeCell ref="J7:J10"/>
    <mergeCell ref="I7:I10"/>
    <mergeCell ref="H7:H10"/>
    <mergeCell ref="F5:F6"/>
    <mergeCell ref="G5:G6"/>
    <mergeCell ref="M23:M29"/>
    <mergeCell ref="M32:M37"/>
    <mergeCell ref="A23:A31"/>
    <mergeCell ref="I5:I6"/>
    <mergeCell ref="J5:J6"/>
    <mergeCell ref="J16:J22"/>
    <mergeCell ref="I16:I22"/>
    <mergeCell ref="K28:K31"/>
    <mergeCell ref="A1:M1"/>
    <mergeCell ref="B5:B6"/>
    <mergeCell ref="C5:C6"/>
    <mergeCell ref="D5:D6"/>
    <mergeCell ref="E5:E6"/>
    <mergeCell ref="L16:L22"/>
    <mergeCell ref="H16:H22"/>
    <mergeCell ref="E11:E14"/>
    <mergeCell ref="E16:E22"/>
    <mergeCell ref="D16:D22"/>
    <mergeCell ref="C16:C22"/>
    <mergeCell ref="H23:H31"/>
    <mergeCell ref="F16:F22"/>
    <mergeCell ref="G16:G22"/>
    <mergeCell ref="C26:C28"/>
    <mergeCell ref="D26:D28"/>
    <mergeCell ref="E26:E28"/>
    <mergeCell ref="H5:H6"/>
    <mergeCell ref="L32:L37"/>
    <mergeCell ref="H32:H37"/>
    <mergeCell ref="I32:I37"/>
    <mergeCell ref="J32:J37"/>
    <mergeCell ref="B32:B37"/>
    <mergeCell ref="C32:C37"/>
    <mergeCell ref="D32:D37"/>
    <mergeCell ref="E32:E37"/>
    <mergeCell ref="I23:I31"/>
    <mergeCell ref="B23:B31"/>
    <mergeCell ref="C23:C25"/>
    <mergeCell ref="D23:D25"/>
    <mergeCell ref="E23:E25"/>
    <mergeCell ref="F32:F37"/>
    <mergeCell ref="G32:G37"/>
    <mergeCell ref="A91:B91"/>
    <mergeCell ref="F11:F14"/>
    <mergeCell ref="G11:G14"/>
    <mergeCell ref="H11:H14"/>
    <mergeCell ref="I11:I14"/>
    <mergeCell ref="L11:L14"/>
    <mergeCell ref="J11:J14"/>
    <mergeCell ref="M11:M14"/>
    <mergeCell ref="B11:B14"/>
    <mergeCell ref="C11:C14"/>
    <mergeCell ref="B16:B22"/>
    <mergeCell ref="A16:A22"/>
    <mergeCell ref="D11:D14"/>
    <mergeCell ref="C29:C31"/>
    <mergeCell ref="D29:D31"/>
    <mergeCell ref="E29:E31"/>
    <mergeCell ref="G23:G31"/>
    <mergeCell ref="F23:F31"/>
    <mergeCell ref="M16:M22"/>
    <mergeCell ref="J23:J31"/>
    <mergeCell ref="L23:L31"/>
    <mergeCell ref="A32:A43"/>
    <mergeCell ref="B38:B43"/>
    <mergeCell ref="C38:C43"/>
    <mergeCell ref="L38:L43"/>
    <mergeCell ref="M38:M43"/>
    <mergeCell ref="J44:J47"/>
    <mergeCell ref="I44:I47"/>
    <mergeCell ref="H44:H47"/>
    <mergeCell ref="G44:G47"/>
    <mergeCell ref="F44:F47"/>
    <mergeCell ref="E44:E47"/>
    <mergeCell ref="D44:D47"/>
    <mergeCell ref="F38:F43"/>
    <mergeCell ref="G38:G43"/>
    <mergeCell ref="H38:H43"/>
    <mergeCell ref="I38:I43"/>
    <mergeCell ref="J38:J43"/>
    <mergeCell ref="D38:D43"/>
    <mergeCell ref="E38:E43"/>
    <mergeCell ref="A44:A47"/>
    <mergeCell ref="C54:C59"/>
    <mergeCell ref="B54:B59"/>
    <mergeCell ref="A54:A59"/>
    <mergeCell ref="L54:L59"/>
    <mergeCell ref="M54:M59"/>
    <mergeCell ref="B48:B53"/>
    <mergeCell ref="C44:C47"/>
    <mergeCell ref="B44:B47"/>
    <mergeCell ref="D48:D50"/>
    <mergeCell ref="A48:A53"/>
    <mergeCell ref="L48:L53"/>
    <mergeCell ref="M48:M53"/>
    <mergeCell ref="J48:J53"/>
    <mergeCell ref="I48:I53"/>
    <mergeCell ref="M44:M47"/>
    <mergeCell ref="L44:L47"/>
    <mergeCell ref="J54:J59"/>
    <mergeCell ref="I54:I59"/>
    <mergeCell ref="H54:H59"/>
    <mergeCell ref="G54:G59"/>
    <mergeCell ref="F54:F59"/>
    <mergeCell ref="E54:E59"/>
    <mergeCell ref="D54:D59"/>
    <mergeCell ref="I60:I65"/>
    <mergeCell ref="J60:J65"/>
    <mergeCell ref="L60:L65"/>
    <mergeCell ref="M60:M65"/>
    <mergeCell ref="G48:G53"/>
    <mergeCell ref="F48:F53"/>
    <mergeCell ref="E51:E53"/>
    <mergeCell ref="D51:D53"/>
    <mergeCell ref="C51:C53"/>
    <mergeCell ref="C48:C50"/>
    <mergeCell ref="E48:E50"/>
    <mergeCell ref="H48:H53"/>
    <mergeCell ref="A66:A74"/>
    <mergeCell ref="A60:A65"/>
    <mergeCell ref="B60:B65"/>
    <mergeCell ref="C60:C65"/>
    <mergeCell ref="D60:D65"/>
    <mergeCell ref="E60:E65"/>
    <mergeCell ref="F60:F65"/>
    <mergeCell ref="G60:G65"/>
    <mergeCell ref="H60:H65"/>
    <mergeCell ref="J75:J78"/>
    <mergeCell ref="L75:L78"/>
    <mergeCell ref="M75:M78"/>
    <mergeCell ref="B66:B74"/>
    <mergeCell ref="C66:C74"/>
    <mergeCell ref="D66:D74"/>
    <mergeCell ref="E66:E74"/>
    <mergeCell ref="F66:F74"/>
    <mergeCell ref="G66:G74"/>
    <mergeCell ref="H66:H74"/>
    <mergeCell ref="I66:I74"/>
    <mergeCell ref="J66:J74"/>
    <mergeCell ref="L66:L74"/>
    <mergeCell ref="M66:M74"/>
    <mergeCell ref="I75:I78"/>
    <mergeCell ref="H75:H78"/>
    <mergeCell ref="G75:G78"/>
    <mergeCell ref="F75:F78"/>
    <mergeCell ref="C75:C76"/>
    <mergeCell ref="D75:D76"/>
    <mergeCell ref="E75:E76"/>
    <mergeCell ref="E77:E78"/>
    <mergeCell ref="D77:D78"/>
    <mergeCell ref="C77:C78"/>
  </mergeCells>
  <hyperlinks>
    <hyperlink ref="M16" r:id="rId1" xr:uid="{00000000-0004-0000-0100-000000000000}"/>
    <hyperlink ref="M32" r:id="rId2" xr:uid="{00000000-0004-0000-0100-000001000000}"/>
    <hyperlink ref="M38" r:id="rId3" xr:uid="{00000000-0004-0000-0100-000002000000}"/>
    <hyperlink ref="M23" r:id="rId4" xr:uid="{00000000-0004-0000-0100-000003000000}"/>
    <hyperlink ref="M11" r:id="rId5" xr:uid="{00000000-0004-0000-0100-000004000000}"/>
    <hyperlink ref="K15" r:id="rId6" xr:uid="{00000000-0004-0000-0100-000005000000}"/>
    <hyperlink ref="K6" r:id="rId7" xr:uid="{00000000-0004-0000-0100-000006000000}"/>
    <hyperlink ref="K8" r:id="rId8" xr:uid="{00000000-0004-0000-0100-000007000000}"/>
    <hyperlink ref="M7" r:id="rId9" xr:uid="{00000000-0004-0000-0100-000008000000}"/>
    <hyperlink ref="K10" r:id="rId10" xr:uid="{00000000-0004-0000-0100-000009000000}"/>
    <hyperlink ref="K12" r:id="rId11" display="https://transparencia.tlaquepaque.gob.mx/wp-content/uploads/2016/01/03-marzo´22-garcia-gastos.pdf" xr:uid="{00000000-0004-0000-0100-00000A000000}"/>
    <hyperlink ref="K14" r:id="rId12" xr:uid="{00000000-0004-0000-0100-00000B000000}"/>
    <hyperlink ref="K20" r:id="rId13" xr:uid="{00000000-0004-0000-0100-00000C000000}"/>
    <hyperlink ref="K22" r:id="rId14" xr:uid="{00000000-0004-0000-0100-00000D000000}"/>
    <hyperlink ref="K19" r:id="rId15" xr:uid="{00000000-0004-0000-0100-00000E000000}"/>
    <hyperlink ref="K17" r:id="rId16" xr:uid="{00000000-0004-0000-0100-00000F000000}"/>
    <hyperlink ref="K26" r:id="rId17" xr:uid="{00000000-0004-0000-0100-000010000000}"/>
    <hyperlink ref="K24" r:id="rId18" xr:uid="{00000000-0004-0000-0100-000011000000}"/>
    <hyperlink ref="K28:K31" r:id="rId19" display="https://transparencia.tlaquepaque.gob.mx/wp-content/uploads/2016/01/traslados-mexicali-5-de-mayo-2.pdf" xr:uid="{00000000-0004-0000-0100-000012000000}"/>
    <hyperlink ref="K35" r:id="rId20" xr:uid="{00000000-0004-0000-0100-000013000000}"/>
    <hyperlink ref="K33" r:id="rId21" xr:uid="{00000000-0004-0000-0100-000014000000}"/>
    <hyperlink ref="K37" r:id="rId22" xr:uid="{00000000-0004-0000-0100-000015000000}"/>
    <hyperlink ref="K41" r:id="rId23" xr:uid="{00000000-0004-0000-0100-000016000000}"/>
    <hyperlink ref="K39" r:id="rId24" xr:uid="{00000000-0004-0000-0100-000017000000}"/>
    <hyperlink ref="K43" r:id="rId25" xr:uid="{00000000-0004-0000-0100-000018000000}"/>
    <hyperlink ref="K45" r:id="rId26" xr:uid="{00000000-0004-0000-0100-000019000000}"/>
    <hyperlink ref="K47" r:id="rId27" xr:uid="{00000000-0004-0000-0100-00001A000000}"/>
    <hyperlink ref="M44" r:id="rId28" xr:uid="{00000000-0004-0000-0100-00001B000000}"/>
    <hyperlink ref="K57" r:id="rId29" xr:uid="{00000000-0004-0000-0100-00001C000000}"/>
    <hyperlink ref="K55" r:id="rId30" xr:uid="{00000000-0004-0000-0100-00001D000000}"/>
    <hyperlink ref="K53" r:id="rId31" xr:uid="{00000000-0004-0000-0100-00001E000000}"/>
    <hyperlink ref="K49" r:id="rId32" xr:uid="{00000000-0004-0000-0100-00001F000000}"/>
    <hyperlink ref="K51" r:id="rId33" xr:uid="{00000000-0004-0000-0100-000020000000}"/>
    <hyperlink ref="M48" r:id="rId34" xr:uid="{00000000-0004-0000-0100-000021000000}"/>
    <hyperlink ref="M5" r:id="rId35" xr:uid="{00000000-0004-0000-0100-000022000000}"/>
    <hyperlink ref="M60:M65" r:id="rId36" display="https://transparencia.tlaquepaque.gob.mx/wp-content/uploads/2016/01/07-julio´22-alcantar-resultados.pdf" xr:uid="{00000000-0004-0000-0100-000023000000}"/>
    <hyperlink ref="K65" r:id="rId37" xr:uid="{00000000-0004-0000-0100-000024000000}"/>
    <hyperlink ref="K61" r:id="rId38" xr:uid="{00000000-0004-0000-0100-000025000000}"/>
    <hyperlink ref="M66:M73" r:id="rId39" display="https://transparencia.tlaquepaque.gob.mx/wp-content/uploads/2016/01/07-julio´22-rubio-resultados.pdf" xr:uid="{00000000-0004-0000-0100-000026000000}"/>
    <hyperlink ref="K69" r:id="rId40" xr:uid="{00000000-0004-0000-0100-000027000000}"/>
    <hyperlink ref="K71" r:id="rId41" xr:uid="{00000000-0004-0000-0100-000028000000}"/>
    <hyperlink ref="K73" r:id="rId42" xr:uid="{00000000-0004-0000-0100-000029000000}"/>
    <hyperlink ref="K74" r:id="rId43" xr:uid="{00000000-0004-0000-0100-00002B000000}"/>
    <hyperlink ref="K76" r:id="rId44" xr:uid="{00000000-0004-0000-0100-00002C000000}"/>
    <hyperlink ref="K80" r:id="rId45" xr:uid="{C1BEA8CF-8EE8-4BB8-943E-5489A6835DDF}"/>
    <hyperlink ref="K82" r:id="rId46" xr:uid="{6457E817-63B4-4098-A592-62DA8EA3EFB6}"/>
    <hyperlink ref="M79" r:id="rId47" xr:uid="{28AA20DF-94D2-49D4-B0C0-E6F780CFBB6C}"/>
    <hyperlink ref="K86" r:id="rId48" xr:uid="{CDFAE73C-2A05-45B7-B51A-D938FA8C6197}"/>
    <hyperlink ref="K84" r:id="rId49" xr:uid="{FD7EDC03-9E23-46CF-A9B3-F92B96126B1D}"/>
    <hyperlink ref="M83" r:id="rId50" xr:uid="{79A4F9E2-6CBE-4B52-A152-4BABEA16074D}"/>
  </hyperlinks>
  <pageMargins left="0.7" right="0.7" top="0.75" bottom="0.75" header="0.3" footer="0.3"/>
  <pageSetup orientation="portrait" r:id="rId51"/>
  <drawing r:id="rId5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Hoja5!$A$1:$A$2</xm:f>
          </x14:formula1>
          <xm:sqref>B32 B23 B15:B16 B38 B5 B7 B11 B44 B48 B54 B92:B1048576 B60 B66:B74 B75:B79 B83</xm:sqref>
        </x14:dataValidation>
        <x14:dataValidation type="list" allowBlank="1" showInputMessage="1" showErrorMessage="1" xr:uid="{00000000-0002-0000-0100-000001000000}">
          <x14:formula1>
            <xm:f>Hoja5!$D$1:$D$5</xm:f>
          </x14:formula1>
          <xm:sqref>C32 C26 C15:C16 C29 C38 C5 C7 C11 C44 C54 C48 C51 C91:C1048576 C60:C75 C77 C79 C83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5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27</v>
      </c>
      <c r="D1" t="s">
        <v>25</v>
      </c>
    </row>
    <row r="2" spans="1:4" x14ac:dyDescent="0.25">
      <c r="A2" t="s">
        <v>28</v>
      </c>
      <c r="D2" t="s">
        <v>32</v>
      </c>
    </row>
    <row r="3" spans="1:4" x14ac:dyDescent="0.25">
      <c r="D3" t="s">
        <v>33</v>
      </c>
    </row>
    <row r="4" spans="1:4" x14ac:dyDescent="0.25">
      <c r="D4" t="s">
        <v>34</v>
      </c>
    </row>
    <row r="5" spans="1:4" x14ac:dyDescent="0.25">
      <c r="D5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DESGOSE POR VIAJE-INDIVIDUO</vt:lpstr>
      <vt:lpstr>Hoja5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Eliab López López</cp:lastModifiedBy>
  <dcterms:created xsi:type="dcterms:W3CDTF">2022-05-17T18:57:01Z</dcterms:created>
  <dcterms:modified xsi:type="dcterms:W3CDTF">2022-11-10T17:10:19Z</dcterms:modified>
</cp:coreProperties>
</file>