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2023\FEBRERO\ENTREGABLES\LDF\"/>
    </mc:Choice>
  </mc:AlternateContent>
  <xr:revisionPtr revIDLastSave="0" documentId="13_ncr:1_{0BE74F3A-B086-4F0E-93F9-10E68588A913}" xr6:coauthVersionLast="47" xr6:coauthVersionMax="47" xr10:uidLastSave="{00000000-0000-0000-0000-000000000000}"/>
  <bookViews>
    <workbookView xWindow="7260" yWindow="105" windowWidth="16785" windowHeight="12330" xr2:uid="{00000000-000D-0000-FFFF-FFFF00000000}"/>
  </bookViews>
  <sheets>
    <sheet name="EAEPE FF" sheetId="3" r:id="rId1"/>
  </sheets>
  <definedNames>
    <definedName name="_xlnm.Print_Area" localSheetId="0">'EAEPE FF'!$A$1:$J$45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3" l="1"/>
  <c r="D20" i="3"/>
  <c r="F42" i="3"/>
  <c r="I42" i="3" s="1"/>
  <c r="F41" i="3"/>
  <c r="I41" i="3" s="1"/>
  <c r="F40" i="3"/>
  <c r="I40" i="3" s="1"/>
  <c r="F39" i="3"/>
  <c r="I39" i="3" s="1"/>
  <c r="H38" i="3"/>
  <c r="G38" i="3"/>
  <c r="E38" i="3"/>
  <c r="D38" i="3"/>
  <c r="I37" i="3"/>
  <c r="F36" i="3"/>
  <c r="I36" i="3" s="1"/>
  <c r="I35" i="3"/>
  <c r="F34" i="3"/>
  <c r="I34" i="3" s="1"/>
  <c r="F33" i="3"/>
  <c r="I33" i="3" s="1"/>
  <c r="F32" i="3"/>
  <c r="I32" i="3" s="1"/>
  <c r="F31" i="3"/>
  <c r="I31" i="3" s="1"/>
  <c r="I30" i="3"/>
  <c r="I29" i="3"/>
  <c r="H28" i="3"/>
  <c r="G28" i="3"/>
  <c r="E28" i="3"/>
  <c r="D28" i="3"/>
  <c r="I27" i="3"/>
  <c r="I26" i="3"/>
  <c r="I25" i="3"/>
  <c r="I24" i="3"/>
  <c r="I23" i="3"/>
  <c r="I22" i="3"/>
  <c r="I21" i="3"/>
  <c r="H20" i="3"/>
  <c r="G20" i="3"/>
  <c r="E20" i="3"/>
  <c r="I19" i="3"/>
  <c r="I18" i="3"/>
  <c r="F17" i="3"/>
  <c r="I17" i="3" s="1"/>
  <c r="I16" i="3"/>
  <c r="I15" i="3"/>
  <c r="I14" i="3"/>
  <c r="I13" i="3"/>
  <c r="I12" i="3"/>
  <c r="H11" i="3"/>
  <c r="G11" i="3"/>
  <c r="E11" i="3"/>
  <c r="D11" i="3"/>
  <c r="F38" i="3" l="1"/>
  <c r="I38" i="3" s="1"/>
  <c r="D43" i="3"/>
  <c r="H43" i="3"/>
  <c r="F20" i="3"/>
  <c r="I20" i="3" s="1"/>
  <c r="G43" i="3"/>
  <c r="E43" i="3"/>
  <c r="F28" i="3"/>
  <c r="I28" i="3" s="1"/>
  <c r="F11" i="3"/>
  <c r="I11" i="3" s="1"/>
  <c r="I43" i="3" l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<sst xmlns="http://schemas.openxmlformats.org/spreadsheetml/2006/main" count="48" uniqueCount="48">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</sst>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164" fontId="8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8" fillId="2" borderId="0" xfId="1" applyNumberFormat="1" applyFont="1" applyFill="1" applyBorder="1" applyAlignment="1" applyProtection="1">
      <alignment vertical="center"/>
    </xf>
    <xf numFmtId="44" fontId="10" fillId="4" borderId="12" xfId="6" applyFont="1" applyFill="1" applyBorder="1" applyAlignment="1">
      <alignment vertical="center" wrapText="1"/>
    </xf>
    <xf numFmtId="44" fontId="0" fillId="0" borderId="12" xfId="6" applyFont="1" applyFill="1" applyBorder="1" applyAlignment="1" applyProtection="1">
      <alignment vertical="center" wrapText="1"/>
      <protection locked="0"/>
    </xf>
    <xf numFmtId="44" fontId="0" fillId="2" borderId="12" xfId="6" applyFont="1" applyFill="1" applyBorder="1" applyAlignment="1">
      <alignment vertical="center" wrapText="1"/>
    </xf>
    <xf numFmtId="44" fontId="10" fillId="4" borderId="12" xfId="6" applyFont="1" applyFill="1" applyBorder="1" applyAlignment="1">
      <alignment vertical="center"/>
    </xf>
    <xf numFmtId="44" fontId="10" fillId="4" borderId="12" xfId="6" applyFont="1" applyFill="1" applyBorder="1" applyAlignment="1" applyProtection="1">
      <alignment vertical="center"/>
    </xf>
    <xf numFmtId="44" fontId="10" fillId="3" borderId="11" xfId="6" applyFont="1" applyFill="1" applyBorder="1" applyAlignment="1">
      <alignment vertic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42" fontId="7" fillId="2" borderId="0" xfId="0" applyNumberFormat="1" applyFont="1" applyFill="1" applyAlignment="1">
      <alignment vertical="center"/>
    </xf>
    <xf numFmtId="0" fontId="10" fillId="3" borderId="7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164" fontId="9" fillId="2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3" borderId="9" xfId="1" applyNumberFormat="1" applyFont="1" applyFill="1" applyBorder="1" applyAlignment="1" applyProtection="1">
      <alignment horizont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topLeftCell="B18" zoomScale="80" zoomScaleNormal="80" workbookViewId="0">
      <selection activeCell="G37" sqref="G37:H37"/>
    </sheetView>
  </sheetViews>
  <sheetFormatPr baseColWidth="10" defaultColWidth="0" defaultRowHeight="15" zeroHeight="1"/>
  <cols>
    <col min="1" max="1" width="10" customWidth="1"/>
    <col min="2" max="2" width="18" customWidth="1"/>
    <col min="3" max="3" width="59.42578125" customWidth="1"/>
    <col min="4" max="4" width="25.7109375" style="8" customWidth="1"/>
    <col min="5" max="5" width="21.140625" style="8" customWidth="1"/>
    <col min="6" max="6" width="26" style="8" customWidth="1"/>
    <col min="7" max="7" width="25.140625" style="8" customWidth="1"/>
    <col min="8" max="8" width="23.85546875" style="8" customWidth="1"/>
    <col min="9" max="9" width="25.5703125" style="8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4" customFormat="1" ht="6.75" customHeight="1">
      <c r="A1" s="3"/>
      <c r="B1" s="3"/>
      <c r="C1" s="3"/>
      <c r="D1" s="6"/>
      <c r="E1" s="6"/>
      <c r="F1" s="6"/>
      <c r="G1" s="6"/>
      <c r="H1" s="6"/>
      <c r="I1" s="6"/>
      <c r="J1" s="3"/>
      <c r="L1"/>
      <c r="M1"/>
      <c r="N1"/>
      <c r="O1"/>
      <c r="P1"/>
      <c r="Q1"/>
      <c r="R1"/>
      <c r="S1"/>
      <c r="T1"/>
      <c r="U1"/>
    </row>
    <row r="2" spans="1:21" s="4" customFormat="1" ht="7.5" customHeight="1">
      <c r="A2" s="3"/>
      <c r="B2" s="5"/>
      <c r="C2" s="5"/>
      <c r="D2" s="10"/>
      <c r="E2" s="10"/>
      <c r="F2" s="10"/>
      <c r="G2" s="10"/>
      <c r="H2" s="10"/>
      <c r="I2" s="10"/>
      <c r="J2" s="3"/>
      <c r="L2"/>
      <c r="M2"/>
      <c r="N2"/>
      <c r="O2"/>
      <c r="P2"/>
      <c r="Q2"/>
      <c r="R2"/>
      <c r="S2"/>
      <c r="T2"/>
      <c r="U2"/>
    </row>
    <row r="3" spans="1:21" s="4" customFormat="1" ht="15.75">
      <c r="A3" s="3"/>
      <c r="B3" s="25" t="s">
        <v>46</v>
      </c>
      <c r="C3" s="25"/>
      <c r="D3" s="25"/>
      <c r="E3" s="25"/>
      <c r="F3" s="25"/>
      <c r="G3" s="25"/>
      <c r="H3" s="25"/>
      <c r="I3" s="25"/>
      <c r="J3" s="25"/>
      <c r="L3"/>
      <c r="M3"/>
      <c r="N3"/>
      <c r="O3"/>
      <c r="P3"/>
      <c r="Q3"/>
      <c r="R3"/>
      <c r="S3"/>
      <c r="T3"/>
      <c r="U3"/>
    </row>
    <row r="4" spans="1:21" s="4" customFormat="1" ht="15.75">
      <c r="A4" s="3"/>
      <c r="B4" s="25" t="s">
        <v>42</v>
      </c>
      <c r="C4" s="25"/>
      <c r="D4" s="25"/>
      <c r="E4" s="25"/>
      <c r="F4" s="25"/>
      <c r="G4" s="25"/>
      <c r="H4" s="25"/>
      <c r="I4" s="25"/>
      <c r="J4" s="3"/>
      <c r="L4"/>
      <c r="M4"/>
      <c r="N4"/>
      <c r="O4"/>
      <c r="P4"/>
      <c r="Q4"/>
      <c r="R4"/>
      <c r="S4"/>
      <c r="T4"/>
      <c r="U4"/>
    </row>
    <row r="5" spans="1:21" s="4" customFormat="1" ht="15.75">
      <c r="A5" s="3"/>
      <c r="B5" s="25" t="s">
        <v>43</v>
      </c>
      <c r="C5" s="25"/>
      <c r="D5" s="25"/>
      <c r="E5" s="25"/>
      <c r="F5" s="25"/>
      <c r="G5" s="25"/>
      <c r="H5" s="25"/>
      <c r="I5" s="25"/>
      <c r="J5" s="3"/>
      <c r="L5"/>
      <c r="M5"/>
      <c r="N5"/>
      <c r="O5"/>
      <c r="P5"/>
      <c r="Q5"/>
      <c r="R5"/>
      <c r="S5"/>
      <c r="T5"/>
      <c r="U5"/>
    </row>
    <row r="6" spans="1:21" s="4" customFormat="1" ht="15.75">
      <c r="A6" s="3"/>
      <c r="B6" s="25" t="s">
        <v>47</v>
      </c>
      <c r="C6" s="25"/>
      <c r="D6" s="25"/>
      <c r="E6" s="25"/>
      <c r="F6" s="25"/>
      <c r="G6" s="25"/>
      <c r="H6" s="25"/>
      <c r="I6" s="25"/>
      <c r="J6" s="3"/>
      <c r="L6"/>
      <c r="M6"/>
      <c r="N6"/>
      <c r="O6"/>
      <c r="P6"/>
      <c r="Q6"/>
      <c r="R6"/>
      <c r="S6"/>
      <c r="T6"/>
      <c r="U6"/>
    </row>
    <row r="7" spans="1:21" s="4" customFormat="1" ht="12.75" customHeight="1">
      <c r="A7" s="3"/>
      <c r="B7" s="2"/>
      <c r="C7" s="2"/>
      <c r="D7" s="7"/>
      <c r="E7" s="7"/>
      <c r="F7" s="7"/>
      <c r="G7" s="7"/>
      <c r="H7" s="7"/>
      <c r="I7" s="7"/>
      <c r="J7" s="3"/>
      <c r="L7"/>
      <c r="M7"/>
      <c r="N7"/>
      <c r="O7"/>
      <c r="P7"/>
      <c r="Q7"/>
      <c r="R7"/>
      <c r="S7"/>
      <c r="T7"/>
      <c r="U7"/>
    </row>
    <row r="8" spans="1:21">
      <c r="A8" s="3"/>
      <c r="B8" s="26" t="s">
        <v>0</v>
      </c>
      <c r="C8" s="27"/>
      <c r="D8" s="32" t="s">
        <v>1</v>
      </c>
      <c r="E8" s="33"/>
      <c r="F8" s="33"/>
      <c r="G8" s="33"/>
      <c r="H8" s="34"/>
      <c r="I8" s="35" t="s">
        <v>2</v>
      </c>
      <c r="J8" s="3"/>
      <c r="K8" s="4"/>
    </row>
    <row r="9" spans="1:21" ht="33" customHeight="1">
      <c r="A9" s="3"/>
      <c r="B9" s="28"/>
      <c r="C9" s="29"/>
      <c r="D9" s="17" t="s">
        <v>3</v>
      </c>
      <c r="E9" s="18" t="s">
        <v>4</v>
      </c>
      <c r="F9" s="17" t="s">
        <v>5</v>
      </c>
      <c r="G9" s="17" t="s">
        <v>6</v>
      </c>
      <c r="H9" s="17" t="s">
        <v>7</v>
      </c>
      <c r="I9" s="36"/>
      <c r="J9" s="3"/>
      <c r="K9" s="4"/>
    </row>
    <row r="10" spans="1:21">
      <c r="A10" s="3"/>
      <c r="B10" s="30"/>
      <c r="C10" s="31"/>
      <c r="D10" s="17">
        <v>1</v>
      </c>
      <c r="E10" s="17">
        <v>2</v>
      </c>
      <c r="F10" s="17" t="s">
        <v>8</v>
      </c>
      <c r="G10" s="17">
        <v>4</v>
      </c>
      <c r="H10" s="17">
        <v>5</v>
      </c>
      <c r="I10" s="19" t="s">
        <v>9</v>
      </c>
      <c r="J10" s="3"/>
      <c r="K10" s="4"/>
    </row>
    <row r="11" spans="1:21">
      <c r="A11" s="3"/>
      <c r="B11" s="20" t="s">
        <v>10</v>
      </c>
      <c r="C11" s="20"/>
      <c r="D11" s="11">
        <f t="shared" ref="D11:H11" si="0">SUM(D12:D19)</f>
        <v>1526850093.4900019</v>
      </c>
      <c r="E11" s="11">
        <f t="shared" si="0"/>
        <v>0</v>
      </c>
      <c r="F11" s="11">
        <f>D11+E11</f>
        <v>1526850093.4900019</v>
      </c>
      <c r="G11" s="11">
        <f t="shared" si="0"/>
        <v>216271121.88000017</v>
      </c>
      <c r="H11" s="11">
        <f t="shared" si="0"/>
        <v>215497015.72000015</v>
      </c>
      <c r="I11" s="11">
        <f>IF(AND(F11&gt;=0,G11&gt;=0),(F11-G11),"-")</f>
        <v>1310578971.6100018</v>
      </c>
      <c r="J11" s="3"/>
      <c r="K11" s="4"/>
    </row>
    <row r="12" spans="1:21">
      <c r="A12" s="3"/>
      <c r="B12" s="21" t="s">
        <v>11</v>
      </c>
      <c r="C12" s="21"/>
      <c r="D12" s="12">
        <v>50469974.450000279</v>
      </c>
      <c r="E12" s="12">
        <v>0</v>
      </c>
      <c r="F12" s="13">
        <v>50469974.450000279</v>
      </c>
      <c r="G12" s="12">
        <v>6556250.6999999993</v>
      </c>
      <c r="H12" s="12">
        <v>6346348.6999999993</v>
      </c>
      <c r="I12" s="13">
        <f>IF(AND(F12&gt;=0,G12&gt;=0),(F12-G12),"-")</f>
        <v>43913723.750000283</v>
      </c>
      <c r="J12" s="3"/>
      <c r="K12" s="4"/>
    </row>
    <row r="13" spans="1:21">
      <c r="A13" s="3"/>
      <c r="B13" s="21" t="s">
        <v>12</v>
      </c>
      <c r="C13" s="21"/>
      <c r="D13" s="12">
        <v>26501476.279999912</v>
      </c>
      <c r="E13" s="12">
        <v>0</v>
      </c>
      <c r="F13" s="13">
        <v>26501476.279999912</v>
      </c>
      <c r="G13" s="12">
        <v>2515774.4099999983</v>
      </c>
      <c r="H13" s="12">
        <v>2487737.209999999</v>
      </c>
      <c r="I13" s="13">
        <f t="shared" ref="I13:I18" si="1">IF(AND(F13&gt;=0,G13&gt;=0),(F13-G13),"-")</f>
        <v>23985701.869999915</v>
      </c>
      <c r="J13" s="3"/>
      <c r="K13" s="4"/>
    </row>
    <row r="14" spans="1:21">
      <c r="A14" s="3"/>
      <c r="B14" s="21" t="s">
        <v>13</v>
      </c>
      <c r="C14" s="21"/>
      <c r="D14" s="12">
        <v>331703010.84999818</v>
      </c>
      <c r="E14" s="12">
        <v>0</v>
      </c>
      <c r="F14" s="13">
        <v>331703010.84999818</v>
      </c>
      <c r="G14" s="12">
        <v>31328004.290000018</v>
      </c>
      <c r="H14" s="12">
        <v>31296240.01000002</v>
      </c>
      <c r="I14" s="13">
        <f t="shared" si="1"/>
        <v>300375006.55999815</v>
      </c>
      <c r="J14" s="3"/>
      <c r="K14" s="4"/>
    </row>
    <row r="15" spans="1:21">
      <c r="A15" s="3"/>
      <c r="B15" s="21" t="s">
        <v>14</v>
      </c>
      <c r="C15" s="21"/>
      <c r="D15" s="12">
        <v>0</v>
      </c>
      <c r="E15" s="12">
        <v>0</v>
      </c>
      <c r="F15" s="13">
        <v>0</v>
      </c>
      <c r="G15" s="12">
        <v>197000</v>
      </c>
      <c r="H15" s="12">
        <v>197000</v>
      </c>
      <c r="I15" s="13">
        <f t="shared" si="1"/>
        <v>-197000</v>
      </c>
      <c r="J15" s="3"/>
      <c r="K15" s="4"/>
    </row>
    <row r="16" spans="1:21">
      <c r="A16" s="3"/>
      <c r="B16" s="21" t="s">
        <v>15</v>
      </c>
      <c r="C16" s="21"/>
      <c r="D16" s="12">
        <v>243083669.36000082</v>
      </c>
      <c r="E16" s="12">
        <v>0</v>
      </c>
      <c r="F16" s="13">
        <v>243083669.36000082</v>
      </c>
      <c r="G16" s="12">
        <v>61769296.790000029</v>
      </c>
      <c r="H16" s="12">
        <v>61769296.790000029</v>
      </c>
      <c r="I16" s="13">
        <f t="shared" si="1"/>
        <v>181314372.5700008</v>
      </c>
      <c r="J16" s="3"/>
      <c r="K16" s="4"/>
    </row>
    <row r="17" spans="1:11">
      <c r="A17" s="3"/>
      <c r="B17" s="21" t="s">
        <v>16</v>
      </c>
      <c r="C17" s="21"/>
      <c r="D17" s="12">
        <v>0</v>
      </c>
      <c r="E17" s="12">
        <v>0</v>
      </c>
      <c r="F17" s="13">
        <f t="shared" ref="F17" si="2">D17+E17</f>
        <v>0</v>
      </c>
      <c r="G17" s="12"/>
      <c r="H17" s="12"/>
      <c r="I17" s="13">
        <f t="shared" si="1"/>
        <v>0</v>
      </c>
      <c r="J17" s="3"/>
      <c r="K17" s="4"/>
    </row>
    <row r="18" spans="1:11">
      <c r="A18" s="3"/>
      <c r="B18" s="21" t="s">
        <v>17</v>
      </c>
      <c r="C18" s="21"/>
      <c r="D18" s="12">
        <v>567400973.2600019</v>
      </c>
      <c r="E18" s="12">
        <v>0</v>
      </c>
      <c r="F18" s="13">
        <v>567400973.2600019</v>
      </c>
      <c r="G18" s="12">
        <v>69992444.50000006</v>
      </c>
      <c r="H18" s="12">
        <v>69521153.900000066</v>
      </c>
      <c r="I18" s="13">
        <f t="shared" si="1"/>
        <v>497408528.76000184</v>
      </c>
      <c r="J18" s="3"/>
      <c r="K18" s="4"/>
    </row>
    <row r="19" spans="1:11">
      <c r="A19" s="3"/>
      <c r="B19" s="21" t="s">
        <v>18</v>
      </c>
      <c r="C19" s="21"/>
      <c r="D19" s="12">
        <v>307690989.29000062</v>
      </c>
      <c r="E19" s="12">
        <v>0</v>
      </c>
      <c r="F19" s="13">
        <v>307690989.29000062</v>
      </c>
      <c r="G19" s="12">
        <v>43912351.190000057</v>
      </c>
      <c r="H19" s="12">
        <v>43879239.110000059</v>
      </c>
      <c r="I19" s="13">
        <f>IF(AND(F19&gt;=0,G19&gt;=0),(F19-G19),"-")</f>
        <v>263778638.10000056</v>
      </c>
      <c r="J19" s="3"/>
      <c r="K19" s="4"/>
    </row>
    <row r="20" spans="1:11">
      <c r="A20" s="3"/>
      <c r="B20" s="20" t="s">
        <v>19</v>
      </c>
      <c r="C20" s="20"/>
      <c r="D20" s="11">
        <f t="shared" ref="D20:H20" si="3">SUM(D21:D27)</f>
        <v>841040389.45000005</v>
      </c>
      <c r="E20" s="11">
        <f t="shared" si="3"/>
        <v>0</v>
      </c>
      <c r="F20" s="11">
        <f>D20+E20</f>
        <v>841040389.45000005</v>
      </c>
      <c r="G20" s="11">
        <f t="shared" si="3"/>
        <v>95366136.39000006</v>
      </c>
      <c r="H20" s="11">
        <f t="shared" si="3"/>
        <v>94849341.310000062</v>
      </c>
      <c r="I20" s="11">
        <f>IF(AND(F20&gt;=0,G20&gt;=0),(F20-G20),"-")</f>
        <v>745674253.05999994</v>
      </c>
      <c r="J20" s="3"/>
      <c r="K20" s="4"/>
    </row>
    <row r="21" spans="1:11">
      <c r="A21" s="3"/>
      <c r="B21" s="21" t="s">
        <v>20</v>
      </c>
      <c r="C21" s="21"/>
      <c r="D21" s="12">
        <v>203641898.0100002</v>
      </c>
      <c r="E21" s="12">
        <v>0</v>
      </c>
      <c r="F21" s="13">
        <v>203641898.0100002</v>
      </c>
      <c r="G21" s="12">
        <v>26523589.399999999</v>
      </c>
      <c r="H21" s="12">
        <v>26262662.48</v>
      </c>
      <c r="I21" s="13">
        <f>IF(AND(F21&gt;=0,G21&gt;=0),(F21-G21),"-")</f>
        <v>177118308.61000019</v>
      </c>
      <c r="J21" s="3"/>
      <c r="K21" s="4"/>
    </row>
    <row r="22" spans="1:11">
      <c r="A22" s="3"/>
      <c r="B22" s="21" t="s">
        <v>21</v>
      </c>
      <c r="C22" s="21"/>
      <c r="D22" s="12">
        <v>319234459.16999906</v>
      </c>
      <c r="E22" s="12">
        <v>0</v>
      </c>
      <c r="F22" s="13">
        <v>319234459.16999906</v>
      </c>
      <c r="G22" s="12">
        <v>46615564.000000067</v>
      </c>
      <c r="H22" s="12">
        <v>46398559.32000006</v>
      </c>
      <c r="I22" s="13">
        <f t="shared" ref="I22:I27" si="4">IF(AND(F22&gt;=0,G22&gt;=0),(F22-G22),"-")</f>
        <v>272618895.169999</v>
      </c>
      <c r="J22" s="3"/>
      <c r="K22" s="4"/>
    </row>
    <row r="23" spans="1:11">
      <c r="A23" s="3"/>
      <c r="B23" s="21" t="s">
        <v>22</v>
      </c>
      <c r="C23" s="21"/>
      <c r="D23" s="12">
        <v>101162656.76000032</v>
      </c>
      <c r="E23" s="12">
        <v>0</v>
      </c>
      <c r="F23" s="13">
        <v>101162656.76000032</v>
      </c>
      <c r="G23" s="12">
        <v>10035422.099999996</v>
      </c>
      <c r="H23" s="12">
        <v>10005459.299999995</v>
      </c>
      <c r="I23" s="13">
        <f t="shared" si="4"/>
        <v>91127234.660000324</v>
      </c>
      <c r="J23" s="3"/>
      <c r="K23" s="4"/>
    </row>
    <row r="24" spans="1:11">
      <c r="A24" s="3"/>
      <c r="B24" s="21" t="s">
        <v>23</v>
      </c>
      <c r="C24" s="21"/>
      <c r="D24" s="12">
        <v>31027633.359999985</v>
      </c>
      <c r="E24" s="12">
        <v>0</v>
      </c>
      <c r="F24" s="13">
        <v>31027633.359999985</v>
      </c>
      <c r="G24" s="12">
        <v>3698107.9</v>
      </c>
      <c r="H24" s="12">
        <v>3698107.9</v>
      </c>
      <c r="I24" s="13">
        <f t="shared" si="4"/>
        <v>27329525.459999986</v>
      </c>
      <c r="J24" s="3"/>
      <c r="K24" s="4"/>
    </row>
    <row r="25" spans="1:11">
      <c r="A25" s="3"/>
      <c r="B25" s="21" t="s">
        <v>24</v>
      </c>
      <c r="C25" s="21"/>
      <c r="D25" s="12">
        <v>66819474.000000045</v>
      </c>
      <c r="E25" s="12">
        <v>0</v>
      </c>
      <c r="F25" s="13">
        <v>66819474.000000045</v>
      </c>
      <c r="G25" s="12">
        <v>1489363.1700000002</v>
      </c>
      <c r="H25" s="12">
        <v>1486463.1700000002</v>
      </c>
      <c r="I25" s="13">
        <f t="shared" si="4"/>
        <v>65330110.830000043</v>
      </c>
      <c r="J25" s="3"/>
      <c r="K25" s="4"/>
    </row>
    <row r="26" spans="1:11">
      <c r="A26" s="3"/>
      <c r="B26" s="21" t="s">
        <v>25</v>
      </c>
      <c r="C26" s="21"/>
      <c r="D26" s="12">
        <v>83132794.610000283</v>
      </c>
      <c r="E26" s="12">
        <v>0</v>
      </c>
      <c r="F26" s="13">
        <v>83132794.610000283</v>
      </c>
      <c r="G26" s="12">
        <v>2702383.6099999994</v>
      </c>
      <c r="H26" s="12">
        <v>2702383.6099999994</v>
      </c>
      <c r="I26" s="13">
        <f t="shared" si="4"/>
        <v>80430411.000000283</v>
      </c>
      <c r="J26" s="3"/>
      <c r="K26" s="4"/>
    </row>
    <row r="27" spans="1:11">
      <c r="A27" s="3"/>
      <c r="B27" s="21" t="s">
        <v>26</v>
      </c>
      <c r="C27" s="21"/>
      <c r="D27" s="12">
        <v>36021473.540000215</v>
      </c>
      <c r="E27" s="12">
        <v>0</v>
      </c>
      <c r="F27" s="13">
        <v>36021473.540000215</v>
      </c>
      <c r="G27" s="12">
        <v>4301706.2099999962</v>
      </c>
      <c r="H27" s="12">
        <v>4295705.5299999956</v>
      </c>
      <c r="I27" s="13">
        <f t="shared" si="4"/>
        <v>31719767.330000218</v>
      </c>
      <c r="J27" s="3"/>
      <c r="K27" s="4"/>
    </row>
    <row r="28" spans="1:11">
      <c r="A28" s="3"/>
      <c r="B28" s="20" t="s">
        <v>27</v>
      </c>
      <c r="C28" s="20"/>
      <c r="D28" s="14">
        <f t="shared" ref="D28:H28" si="5">SUM(D29:D37)</f>
        <v>58617574.479999959</v>
      </c>
      <c r="E28" s="14">
        <f t="shared" si="5"/>
        <v>0</v>
      </c>
      <c r="F28" s="14">
        <f>D28+E28</f>
        <v>58617574.479999959</v>
      </c>
      <c r="G28" s="14">
        <f t="shared" si="5"/>
        <v>7554687.9799999995</v>
      </c>
      <c r="H28" s="14">
        <f t="shared" si="5"/>
        <v>7546451.9799999995</v>
      </c>
      <c r="I28" s="14">
        <f>IF(AND(F28&gt;=0,G28&gt;=0),(F28-G28),"-")</f>
        <v>51062886.499999963</v>
      </c>
      <c r="J28" s="3"/>
      <c r="K28" s="4"/>
    </row>
    <row r="29" spans="1:11">
      <c r="A29" s="3"/>
      <c r="B29" s="21" t="s">
        <v>28</v>
      </c>
      <c r="C29" s="21"/>
      <c r="D29" s="12">
        <v>14073809.379999975</v>
      </c>
      <c r="E29" s="12">
        <v>0</v>
      </c>
      <c r="F29" s="13">
        <v>14073809.379999975</v>
      </c>
      <c r="G29" s="12">
        <v>1904150.9200000004</v>
      </c>
      <c r="H29" s="12">
        <v>1904150.9200000004</v>
      </c>
      <c r="I29" s="13">
        <f t="shared" ref="I29:I37" si="6">IF(AND(F29&gt;=0,G29&gt;=0),(F29-G29),"-")</f>
        <v>12169658.459999975</v>
      </c>
      <c r="J29" s="3"/>
      <c r="K29" s="4"/>
    </row>
    <row r="30" spans="1:11">
      <c r="A30" s="3"/>
      <c r="B30" s="21" t="s">
        <v>29</v>
      </c>
      <c r="C30" s="21"/>
      <c r="D30" s="12">
        <v>7745298.4099999992</v>
      </c>
      <c r="E30" s="12">
        <v>0</v>
      </c>
      <c r="F30" s="13">
        <v>7745298.4099999992</v>
      </c>
      <c r="G30" s="12">
        <v>538921.77999999991</v>
      </c>
      <c r="H30" s="12">
        <v>538921.77999999991</v>
      </c>
      <c r="I30" s="13">
        <f t="shared" si="6"/>
        <v>7206376.629999999</v>
      </c>
      <c r="J30" s="3"/>
      <c r="K30" s="4"/>
    </row>
    <row r="31" spans="1:11">
      <c r="A31" s="3"/>
      <c r="B31" s="21" t="s">
        <v>30</v>
      </c>
      <c r="C31" s="21"/>
      <c r="D31" s="12">
        <v>0</v>
      </c>
      <c r="E31" s="12">
        <v>0</v>
      </c>
      <c r="F31" s="13">
        <f t="shared" ref="F31:F36" si="7">D31+E31</f>
        <v>0</v>
      </c>
      <c r="G31" s="12"/>
      <c r="H31" s="12"/>
      <c r="I31" s="13">
        <f t="shared" si="6"/>
        <v>0</v>
      </c>
      <c r="J31" s="3"/>
      <c r="K31" s="4"/>
    </row>
    <row r="32" spans="1:11">
      <c r="A32" s="3"/>
      <c r="B32" s="21" t="s">
        <v>31</v>
      </c>
      <c r="C32" s="21"/>
      <c r="D32" s="12">
        <v>0</v>
      </c>
      <c r="E32" s="12">
        <v>0</v>
      </c>
      <c r="F32" s="13">
        <f t="shared" si="7"/>
        <v>0</v>
      </c>
      <c r="G32" s="12"/>
      <c r="H32" s="12"/>
      <c r="I32" s="13">
        <f t="shared" si="6"/>
        <v>0</v>
      </c>
      <c r="J32" s="3"/>
      <c r="K32" s="4"/>
    </row>
    <row r="33" spans="1:11">
      <c r="A33" s="3"/>
      <c r="B33" s="21" t="s">
        <v>32</v>
      </c>
      <c r="C33" s="21"/>
      <c r="D33" s="12">
        <v>0</v>
      </c>
      <c r="E33" s="12">
        <v>0</v>
      </c>
      <c r="F33" s="13">
        <f t="shared" si="7"/>
        <v>0</v>
      </c>
      <c r="G33" s="12"/>
      <c r="H33" s="12"/>
      <c r="I33" s="13">
        <f t="shared" si="6"/>
        <v>0</v>
      </c>
      <c r="J33" s="3"/>
      <c r="K33" s="4"/>
    </row>
    <row r="34" spans="1:11">
      <c r="A34" s="3"/>
      <c r="B34" s="21" t="s">
        <v>33</v>
      </c>
      <c r="C34" s="21"/>
      <c r="D34" s="12">
        <v>0</v>
      </c>
      <c r="E34" s="12">
        <v>0</v>
      </c>
      <c r="F34" s="13">
        <f t="shared" si="7"/>
        <v>0</v>
      </c>
      <c r="G34" s="12"/>
      <c r="H34" s="12"/>
      <c r="I34" s="13">
        <f t="shared" si="6"/>
        <v>0</v>
      </c>
      <c r="J34" s="3"/>
      <c r="K34" s="4"/>
    </row>
    <row r="35" spans="1:11">
      <c r="A35" s="3"/>
      <c r="B35" s="21" t="s">
        <v>34</v>
      </c>
      <c r="C35" s="21"/>
      <c r="D35" s="12">
        <v>14120355.920000004</v>
      </c>
      <c r="E35" s="12">
        <v>0</v>
      </c>
      <c r="F35" s="13">
        <v>14120355.920000004</v>
      </c>
      <c r="G35" s="12">
        <v>2109628.2400000002</v>
      </c>
      <c r="H35" s="12">
        <v>2109628.2400000002</v>
      </c>
      <c r="I35" s="13">
        <f t="shared" si="6"/>
        <v>12010727.680000003</v>
      </c>
      <c r="J35" s="3"/>
      <c r="K35" s="4"/>
    </row>
    <row r="36" spans="1:11">
      <c r="A36" s="3"/>
      <c r="B36" s="21" t="s">
        <v>35</v>
      </c>
      <c r="C36" s="21"/>
      <c r="D36" s="12">
        <v>0</v>
      </c>
      <c r="E36" s="12">
        <v>0</v>
      </c>
      <c r="F36" s="13">
        <f t="shared" si="7"/>
        <v>0</v>
      </c>
      <c r="G36" s="12"/>
      <c r="H36" s="12"/>
      <c r="I36" s="13">
        <f t="shared" si="6"/>
        <v>0</v>
      </c>
      <c r="J36" s="3"/>
      <c r="K36" s="4"/>
    </row>
    <row r="37" spans="1:11">
      <c r="A37" s="3"/>
      <c r="B37" s="21" t="s">
        <v>36</v>
      </c>
      <c r="C37" s="21"/>
      <c r="D37" s="12">
        <v>22678110.769999981</v>
      </c>
      <c r="E37" s="12">
        <v>0</v>
      </c>
      <c r="F37" s="13">
        <v>22678110.769999981</v>
      </c>
      <c r="G37" s="12">
        <v>3001987.0399999991</v>
      </c>
      <c r="H37" s="12">
        <v>2993751.0399999991</v>
      </c>
      <c r="I37" s="13">
        <f t="shared" si="6"/>
        <v>19676123.729999982</v>
      </c>
      <c r="J37" s="3"/>
      <c r="K37" s="4"/>
    </row>
    <row r="38" spans="1:11">
      <c r="A38" s="3"/>
      <c r="B38" s="20" t="s">
        <v>37</v>
      </c>
      <c r="C38" s="20"/>
      <c r="D38" s="14">
        <f t="shared" ref="D38:H38" si="8">SUM(D39:D42)</f>
        <v>0</v>
      </c>
      <c r="E38" s="14">
        <f t="shared" si="8"/>
        <v>0</v>
      </c>
      <c r="F38" s="14">
        <f>D38+E38</f>
        <v>0</v>
      </c>
      <c r="G38" s="15">
        <f t="shared" si="8"/>
        <v>0</v>
      </c>
      <c r="H38" s="14">
        <f t="shared" si="8"/>
        <v>0</v>
      </c>
      <c r="I38" s="14">
        <f t="shared" ref="I38:I43" si="9">IF(AND(F38&gt;=0,G38&gt;=0),(F38-G38),"-")</f>
        <v>0</v>
      </c>
      <c r="J38" s="3"/>
      <c r="K38" s="4"/>
    </row>
    <row r="39" spans="1:11">
      <c r="A39" s="3"/>
      <c r="B39" s="21" t="s">
        <v>38</v>
      </c>
      <c r="C39" s="21"/>
      <c r="D39" s="12">
        <v>0</v>
      </c>
      <c r="E39" s="12">
        <v>0</v>
      </c>
      <c r="F39" s="13">
        <f t="shared" ref="F39:F42" si="10">D39+E39</f>
        <v>0</v>
      </c>
      <c r="G39" s="12">
        <v>0</v>
      </c>
      <c r="H39" s="12">
        <v>0</v>
      </c>
      <c r="I39" s="13">
        <f t="shared" si="9"/>
        <v>0</v>
      </c>
      <c r="J39" s="3"/>
      <c r="K39" s="4"/>
    </row>
    <row r="40" spans="1:11">
      <c r="A40" s="3"/>
      <c r="B40" s="21" t="s">
        <v>45</v>
      </c>
      <c r="C40" s="21"/>
      <c r="D40" s="12"/>
      <c r="E40" s="12"/>
      <c r="F40" s="13">
        <f t="shared" si="10"/>
        <v>0</v>
      </c>
      <c r="G40" s="12">
        <v>0</v>
      </c>
      <c r="H40" s="12">
        <v>0</v>
      </c>
      <c r="I40" s="13">
        <f t="shared" si="9"/>
        <v>0</v>
      </c>
      <c r="J40" s="3"/>
      <c r="K40" s="4"/>
    </row>
    <row r="41" spans="1:11">
      <c r="A41" s="3"/>
      <c r="B41" s="21" t="s">
        <v>39</v>
      </c>
      <c r="C41" s="21"/>
      <c r="D41" s="12"/>
      <c r="E41" s="12"/>
      <c r="F41" s="13">
        <f t="shared" si="10"/>
        <v>0</v>
      </c>
      <c r="G41" s="12">
        <v>0</v>
      </c>
      <c r="H41" s="12">
        <v>0</v>
      </c>
      <c r="I41" s="13">
        <f t="shared" si="9"/>
        <v>0</v>
      </c>
      <c r="J41" s="3"/>
      <c r="K41" s="4"/>
    </row>
    <row r="42" spans="1:11">
      <c r="A42" s="3"/>
      <c r="B42" s="21" t="s">
        <v>40</v>
      </c>
      <c r="C42" s="21"/>
      <c r="D42" s="12">
        <v>0</v>
      </c>
      <c r="E42" s="12">
        <v>0</v>
      </c>
      <c r="F42" s="13">
        <f t="shared" si="10"/>
        <v>0</v>
      </c>
      <c r="G42" s="12">
        <v>0</v>
      </c>
      <c r="H42" s="12">
        <v>0</v>
      </c>
      <c r="I42" s="13">
        <f t="shared" si="9"/>
        <v>0</v>
      </c>
      <c r="J42" s="3"/>
      <c r="K42" s="4"/>
    </row>
    <row r="43" spans="1:11">
      <c r="A43" s="3"/>
      <c r="B43" s="23" t="s">
        <v>41</v>
      </c>
      <c r="C43" s="24"/>
      <c r="D43" s="16">
        <f>SUM(D11,D20,D28,D38)</f>
        <v>2426508057.420002</v>
      </c>
      <c r="E43" s="16">
        <f>SUM(E11,E20,E28,E38)</f>
        <v>0</v>
      </c>
      <c r="F43" s="16">
        <f>D43+E43</f>
        <v>2426508057.420002</v>
      </c>
      <c r="G43" s="16">
        <f>SUM(G11,G20,G28,G38)</f>
        <v>319191946.25000024</v>
      </c>
      <c r="H43" s="16">
        <f>SUM(H11,H20,H28,H38)</f>
        <v>317892809.01000023</v>
      </c>
      <c r="I43" s="16">
        <f t="shared" si="9"/>
        <v>2107316111.1700017</v>
      </c>
      <c r="J43" s="3"/>
      <c r="K43" s="4"/>
    </row>
    <row r="44" spans="1:11">
      <c r="A44" s="3"/>
      <c r="B44" s="3" t="s">
        <v>44</v>
      </c>
      <c r="C44" s="3"/>
      <c r="D44" s="6"/>
      <c r="E44" s="6"/>
      <c r="F44" s="6"/>
      <c r="G44" s="6"/>
      <c r="H44" s="6"/>
      <c r="I44" s="6"/>
      <c r="J44" s="3"/>
      <c r="K44" s="4"/>
    </row>
    <row r="45" spans="1:11" ht="15" customHeight="1">
      <c r="A45" s="3"/>
      <c r="B45" s="3"/>
      <c r="C45" s="3"/>
      <c r="D45" s="6"/>
      <c r="E45" s="6"/>
      <c r="F45" s="6"/>
      <c r="G45" s="22"/>
      <c r="H45" s="22"/>
      <c r="I45" s="22"/>
      <c r="J45" s="3"/>
      <c r="K45" s="4"/>
    </row>
    <row r="46" spans="1:11" hidden="1">
      <c r="A46" s="1"/>
      <c r="B46" s="1"/>
      <c r="C46" s="1"/>
      <c r="F46" s="9"/>
      <c r="G46" s="9"/>
      <c r="H46" s="9"/>
      <c r="I46" s="9"/>
      <c r="J46" s="1"/>
    </row>
    <row r="47" spans="1:11" hidden="1">
      <c r="A47" s="1"/>
      <c r="B47" s="1"/>
      <c r="C47" s="1"/>
      <c r="D47" s="9"/>
      <c r="E47" s="9"/>
      <c r="F47" s="9"/>
      <c r="G47" s="9"/>
      <c r="H47" s="9"/>
      <c r="I47" s="9"/>
      <c r="J47" s="1"/>
    </row>
    <row r="48" spans="1:11" hidden="1">
      <c r="A48" s="1"/>
      <c r="B48" s="1"/>
      <c r="C48" s="1"/>
      <c r="D48" s="9"/>
      <c r="E48" s="9"/>
      <c r="F48" s="9"/>
      <c r="G48" s="9"/>
      <c r="H48" s="9"/>
      <c r="I48" s="9"/>
      <c r="J48" s="1"/>
    </row>
    <row r="49" spans="1:10" hidden="1">
      <c r="A49" s="1"/>
      <c r="B49" s="1"/>
      <c r="C49" s="1"/>
      <c r="D49" s="9"/>
      <c r="E49" s="9"/>
      <c r="F49" s="9"/>
      <c r="G49" s="9"/>
      <c r="H49" s="9"/>
      <c r="I49" s="9"/>
      <c r="J49" s="1"/>
    </row>
    <row r="50" spans="1:10" hidden="1">
      <c r="A50" s="1"/>
      <c r="B50" s="1"/>
      <c r="C50" s="1"/>
      <c r="D50" s="9"/>
      <c r="E50" s="9"/>
      <c r="F50" s="9"/>
      <c r="G50" s="9"/>
      <c r="H50" s="9"/>
      <c r="I50" s="9"/>
      <c r="J50" s="1"/>
    </row>
    <row r="51" spans="1:10" hidden="1">
      <c r="A51" s="1"/>
      <c r="B51" s="1"/>
      <c r="C51" s="1"/>
      <c r="D51" s="9"/>
      <c r="E51" s="9"/>
      <c r="F51" s="9"/>
      <c r="G51" s="9"/>
      <c r="H51" s="9"/>
      <c r="I51" s="9"/>
      <c r="J51" s="1"/>
    </row>
    <row r="52" spans="1:10" hidden="1">
      <c r="A52" s="1"/>
      <c r="B52" s="1"/>
      <c r="C52" s="1"/>
      <c r="D52" s="9"/>
      <c r="E52" s="9"/>
      <c r="F52" s="9"/>
      <c r="G52" s="9"/>
      <c r="H52" s="9"/>
      <c r="I52" s="9"/>
      <c r="J52" s="1"/>
    </row>
    <row r="53" spans="1:10" hidden="1">
      <c r="A53" s="1"/>
      <c r="B53" s="1"/>
      <c r="C53" s="1"/>
      <c r="D53" s="9"/>
      <c r="E53" s="9"/>
      <c r="F53" s="9"/>
      <c r="G53" s="9"/>
      <c r="H53" s="9"/>
      <c r="I53" s="9"/>
      <c r="J53" s="1"/>
    </row>
    <row r="54" spans="1:10" hidden="1">
      <c r="A54" s="1"/>
      <c r="B54" s="1"/>
      <c r="C54" s="1"/>
      <c r="D54" s="9"/>
      <c r="E54" s="9"/>
      <c r="F54" s="9"/>
      <c r="G54" s="9"/>
      <c r="H54" s="9"/>
      <c r="I54" s="9"/>
      <c r="J54" s="1"/>
    </row>
  </sheetData>
  <mergeCells count="41">
    <mergeCell ref="B21:C21"/>
    <mergeCell ref="B12:C12"/>
    <mergeCell ref="B13:C13"/>
    <mergeCell ref="B4:I4"/>
    <mergeCell ref="B5:I5"/>
    <mergeCell ref="B6:I6"/>
    <mergeCell ref="B8:C10"/>
    <mergeCell ref="D8:H8"/>
    <mergeCell ref="I8:I9"/>
    <mergeCell ref="B11:C11"/>
    <mergeCell ref="B17:C17"/>
    <mergeCell ref="B18:C18"/>
    <mergeCell ref="B19:C19"/>
    <mergeCell ref="B20:C20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  <mergeCell ref="B14:C14"/>
    <mergeCell ref="B15:C15"/>
    <mergeCell ref="B16:C16"/>
    <mergeCell ref="B27:C27"/>
    <mergeCell ref="G45:I45"/>
    <mergeCell ref="B39:C39"/>
    <mergeCell ref="B40:C40"/>
    <mergeCell ref="B43:C43"/>
    <mergeCell ref="B41:C41"/>
    <mergeCell ref="B42:C42"/>
    <mergeCell ref="B28:C28"/>
    <mergeCell ref="B22:C22"/>
    <mergeCell ref="B23:C23"/>
    <mergeCell ref="B24:C24"/>
    <mergeCell ref="B25:C25"/>
  </mergeCells>
  <conditionalFormatting sqref="D12:E42">
    <cfRule type="cellIs" dxfId="1" priority="2" stopIfTrue="1" operator="equal">
      <formula>0</formula>
    </cfRule>
  </conditionalFormatting>
  <conditionalFormatting sqref="G12:H19 G21:H27 G29:H37 G39:H4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2023-03-23T17:01:48Z</dcterms:modified>
</cp:coreProperties>
</file>