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10 - Octubre\Entregables\LDF\"/>
    </mc:Choice>
  </mc:AlternateContent>
  <xr:revisionPtr revIDLastSave="0" documentId="13_ncr:1_{DCE2B287-DDB1-4A6C-8EE9-FAC3497BA107}" xr6:coauthVersionLast="47" xr6:coauthVersionMax="47" xr10:uidLastSave="{00000000-0000-0000-0000-000000000000}"/>
  <bookViews>
    <workbookView xWindow="-120" yWindow="-120" windowWidth="24240" windowHeight="13020" xr2:uid="{0118A0DA-3B16-412E-B58E-B6A65D2D4ED8}"/>
  </bookViews>
  <sheets>
    <sheet name="EAEPE CP" sheetId="1" r:id="rId1"/>
  </sheets>
  <externalReferences>
    <externalReference r:id="rId2"/>
  </externalReferences>
  <definedNames>
    <definedName name="_xlnm.Print_Area" localSheetId="0">'EAEPE CP'!$1:$45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G40" i="1" s="1"/>
  <c r="J40" i="1" s="1"/>
  <c r="I39" i="1"/>
  <c r="H39" i="1"/>
  <c r="E39" i="1"/>
  <c r="G39" i="1" s="1"/>
  <c r="I38" i="1"/>
  <c r="H38" i="1"/>
  <c r="E38" i="1"/>
  <c r="G38" i="1" s="1"/>
  <c r="I37" i="1"/>
  <c r="I36" i="1" s="1"/>
  <c r="H37" i="1"/>
  <c r="H36" i="1" s="1"/>
  <c r="E37" i="1"/>
  <c r="G37" i="1" s="1"/>
  <c r="F36" i="1"/>
  <c r="I35" i="1"/>
  <c r="H35" i="1"/>
  <c r="E35" i="1"/>
  <c r="G35" i="1" s="1"/>
  <c r="I34" i="1"/>
  <c r="H34" i="1"/>
  <c r="E34" i="1"/>
  <c r="G34" i="1" s="1"/>
  <c r="I33" i="1"/>
  <c r="H33" i="1"/>
  <c r="E33" i="1"/>
  <c r="G33" i="1" s="1"/>
  <c r="I32" i="1"/>
  <c r="H32" i="1"/>
  <c r="E32" i="1"/>
  <c r="G32" i="1" s="1"/>
  <c r="F31" i="1"/>
  <c r="I30" i="1"/>
  <c r="H30" i="1"/>
  <c r="E30" i="1"/>
  <c r="G30" i="1" s="1"/>
  <c r="I29" i="1"/>
  <c r="H29" i="1"/>
  <c r="E29" i="1"/>
  <c r="G29" i="1" s="1"/>
  <c r="F28" i="1"/>
  <c r="I27" i="1"/>
  <c r="I24" i="1" s="1"/>
  <c r="H27" i="1"/>
  <c r="H24" i="1" s="1"/>
  <c r="F27" i="1"/>
  <c r="F24" i="1" s="1"/>
  <c r="E27" i="1"/>
  <c r="G26" i="1"/>
  <c r="J26" i="1" s="1"/>
  <c r="G25" i="1"/>
  <c r="J25" i="1" s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G19" i="1"/>
  <c r="J19" i="1" s="1"/>
  <c r="G18" i="1"/>
  <c r="J18" i="1" s="1"/>
  <c r="I17" i="1"/>
  <c r="H17" i="1"/>
  <c r="F17" i="1"/>
  <c r="E17" i="1"/>
  <c r="G16" i="1"/>
  <c r="J16" i="1" s="1"/>
  <c r="I14" i="1"/>
  <c r="I12" i="1" s="1"/>
  <c r="H14" i="1"/>
  <c r="H12" i="1" s="1"/>
  <c r="E14" i="1"/>
  <c r="G14" i="1" s="1"/>
  <c r="G13" i="1"/>
  <c r="J13" i="1" s="1"/>
  <c r="F12" i="1"/>
  <c r="J38" i="1" l="1"/>
  <c r="I28" i="1"/>
  <c r="J30" i="1"/>
  <c r="G20" i="1"/>
  <c r="G21" i="1"/>
  <c r="G22" i="1"/>
  <c r="G23" i="1"/>
  <c r="H15" i="1"/>
  <c r="J21" i="1"/>
  <c r="J22" i="1"/>
  <c r="J23" i="1"/>
  <c r="J20" i="1"/>
  <c r="G17" i="1"/>
  <c r="J17" i="1" s="1"/>
  <c r="J35" i="1"/>
  <c r="J37" i="1"/>
  <c r="G27" i="1"/>
  <c r="J27" i="1" s="1"/>
  <c r="E28" i="1"/>
  <c r="G28" i="1" s="1"/>
  <c r="J34" i="1"/>
  <c r="J29" i="1"/>
  <c r="E24" i="1"/>
  <c r="G24" i="1" s="1"/>
  <c r="J24" i="1" s="1"/>
  <c r="J32" i="1"/>
  <c r="I31" i="1"/>
  <c r="J14" i="1"/>
  <c r="J33" i="1"/>
  <c r="J39" i="1"/>
  <c r="E31" i="1"/>
  <c r="G31" i="1" s="1"/>
  <c r="F15" i="1"/>
  <c r="F11" i="1" s="1"/>
  <c r="F42" i="1" s="1"/>
  <c r="I15" i="1"/>
  <c r="E12" i="1"/>
  <c r="G12" i="1" s="1"/>
  <c r="J12" i="1" s="1"/>
  <c r="E36" i="1"/>
  <c r="G36" i="1" s="1"/>
  <c r="J36" i="1" s="1"/>
  <c r="H28" i="1"/>
  <c r="H31" i="1"/>
  <c r="E15" i="1"/>
  <c r="J31" i="1" l="1"/>
  <c r="I11" i="1"/>
  <c r="I42" i="1" s="1"/>
  <c r="G15" i="1"/>
  <c r="J15" i="1" s="1"/>
  <c r="H11" i="1"/>
  <c r="H42" i="1" s="1"/>
  <c r="E11" i="1"/>
  <c r="E42" i="1" s="1"/>
  <c r="J28" i="1"/>
  <c r="G11" i="1"/>
  <c r="G42" i="1" l="1"/>
  <c r="J11" i="1"/>
  <c r="J42" i="1" s="1"/>
</calcChain>
</file>

<file path=xl/sharedStrings.xml><?xml version="1.0" encoding="utf-8"?>
<sst xmlns="http://schemas.openxmlformats.org/spreadsheetml/2006/main" count="46" uniqueCount="46">
  <si>
    <t>MUNICIPIO DE SAN PEDRO TLAQUEPAQUE</t>
  </si>
  <si>
    <t>TESORERIA MUNICIPAL</t>
  </si>
  <si>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</si>
  <si>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</si>
  <si>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</si>
  <si>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</si>
  <si>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</si>
  <si>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</si>
  <si>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</si>
  <si>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</si>
  <si>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</si>
  <si>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</si>
  <si>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</si>
  <si>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</si>
  <si>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</si>
  <si>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</si>
  <si>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</si>
  <si>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</si>
  <si>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</si>
  <si>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</si>
  <si>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</si>
  <si>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</si>
  <si>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</si>
  <si>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</si>
  <si>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</si>
  <si>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</si>
  <si>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</si>
  <si>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</si>
  <si>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</si>
  <si>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</si>
  <si>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</si>
  <si>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</si>
  <si>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</si>
  <si>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</si>
  <si>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</si>
  <si>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</si>
  <si>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</si>
  <si>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</si>
  <si>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</si>
  <si>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</si>
  <si>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</si>
  <si>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</si>
  <si>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</si>
  <si>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</si>
  <si>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emisor.</t>
  </si>
  <si>
    <t>DEL 01 DE ENERO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</si>
</sst>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164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0" fontId="5" fillId="2" borderId="0" xfId="0" applyFont="1" applyFill="1"/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center"/>
    </xf>
    <xf numFmtId="44" fontId="7" fillId="4" borderId="15" xfId="2" applyFont="1" applyFill="1" applyBorder="1" applyAlignment="1">
      <alignment vertical="center" wrapText="1"/>
    </xf>
    <xf numFmtId="0" fontId="2" fillId="0" borderId="0" xfId="0" applyFont="1"/>
    <xf numFmtId="0" fontId="8" fillId="0" borderId="8" xfId="0" applyFont="1" applyBorder="1" applyAlignment="1">
      <alignment horizontal="justify" vertical="center" wrapText="1"/>
    </xf>
    <xf numFmtId="44" fontId="7" fillId="5" borderId="15" xfId="2" applyFont="1" applyFill="1" applyBorder="1" applyAlignment="1" applyProtection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44" fontId="8" fillId="0" borderId="15" xfId="2" applyFont="1" applyFill="1" applyBorder="1" applyAlignment="1" applyProtection="1">
      <alignment vertical="center" wrapText="1"/>
      <protection locked="0"/>
    </xf>
    <xf numFmtId="44" fontId="9" fillId="2" borderId="15" xfId="2" applyFont="1" applyFill="1" applyBorder="1" applyAlignment="1" applyProtection="1">
      <alignment vertical="center" wrapText="1"/>
    </xf>
    <xf numFmtId="44" fontId="8" fillId="2" borderId="15" xfId="2" applyFont="1" applyFill="1" applyBorder="1" applyAlignment="1" applyProtection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44" fontId="10" fillId="0" borderId="0" xfId="2" applyFont="1"/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44" fontId="8" fillId="0" borderId="15" xfId="2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justify" vertical="center" wrapText="1"/>
    </xf>
    <xf numFmtId="44" fontId="7" fillId="4" borderId="14" xfId="2" applyFont="1" applyFill="1" applyBorder="1" applyAlignment="1" applyProtection="1">
      <alignment vertical="center" wrapText="1"/>
    </xf>
    <xf numFmtId="0" fontId="7" fillId="5" borderId="15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right" vertical="center" wrapText="1" indent="3"/>
    </xf>
    <xf numFmtId="0" fontId="7" fillId="4" borderId="6" xfId="0" applyFont="1" applyFill="1" applyBorder="1" applyAlignment="1">
      <alignment horizontal="right" vertical="center" wrapText="1" indent="3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justify" vertical="center" wrapText="1"/>
    </xf>
    <xf numFmtId="164" fontId="4" fillId="0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QUS9KT7\Users\Presupuestos\Desktop\COMPARTIDA%20CON%20MARTHA%20PATRICIA\2022\Conciliaciones\06%20-%20Junio\Entregables\LDF%20JUNIO\EAEPE-CP%20juni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 CP-Real"/>
      <sheetName val="EAEPE CP-Entregable"/>
    </sheetNames>
    <sheetDataSet>
      <sheetData sheetId="0">
        <row r="12">
          <cell r="E12">
            <v>0</v>
          </cell>
          <cell r="H12">
            <v>0</v>
          </cell>
          <cell r="I12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H21">
            <v>0</v>
          </cell>
          <cell r="I21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</row>
        <row r="27">
          <cell r="E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H28">
            <v>0</v>
          </cell>
          <cell r="I28">
            <v>0</v>
          </cell>
        </row>
        <row r="30">
          <cell r="E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H31">
            <v>0</v>
          </cell>
          <cell r="I31">
            <v>0</v>
          </cell>
        </row>
        <row r="32">
          <cell r="E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H33">
            <v>0</v>
          </cell>
          <cell r="I33">
            <v>0</v>
          </cell>
        </row>
        <row r="35">
          <cell r="E35">
            <v>0</v>
          </cell>
          <cell r="H35">
            <v>0</v>
          </cell>
          <cell r="I35">
            <v>0</v>
          </cell>
        </row>
        <row r="36">
          <cell r="E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H37">
            <v>0</v>
          </cell>
          <cell r="I37">
            <v>0</v>
          </cell>
        </row>
        <row r="38">
          <cell r="E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6764-CAA5-4BFB-B4AE-20E4E7B56075}">
  <sheetPr>
    <pageSetUpPr fitToPage="1"/>
  </sheetPr>
  <dimension ref="B1:XFC44"/>
  <sheetViews>
    <sheetView showGridLines="0" tabSelected="1" zoomScale="90" zoomScaleNormal="90" workbookViewId="0">
      <selection activeCell="H26" sqref="H26:I26"/>
    </sheetView>
  </sheetViews>
  <sheetFormatPr baseColWidth="10" defaultColWidth="0" defaultRowHeight="14.25" customHeight="1" zeroHeight="1" x14ac:dyDescent="0.2"/>
  <cols>
    <col min="1" max="1" width="11.140625" style="1" customWidth="1"/>
    <col min="2" max="2" width="9.42578125" style="1" customWidth="1"/>
    <col min="3" max="3" width="11.42578125" style="1" customWidth="1"/>
    <col min="4" max="4" width="43" style="1" customWidth="1"/>
    <col min="5" max="5" width="16.85546875" style="1" customWidth="1"/>
    <col min="6" max="6" width="26" style="1" customWidth="1"/>
    <col min="7" max="7" width="18.42578125" style="1" customWidth="1"/>
    <col min="8" max="8" width="18.5703125" style="1" customWidth="1"/>
    <col min="9" max="10" width="20.85546875" style="1" customWidth="1"/>
    <col min="11" max="11" width="10" style="1" customWidth="1"/>
    <col min="12" max="16383" width="11.42578125" style="1" hidden="1"/>
    <col min="16384" max="16384" width="9" style="1" customWidth="1"/>
  </cols>
  <sheetData>
    <row r="1" spans="2:11" ht="8.25" customHeight="1" x14ac:dyDescent="0.2"/>
    <row r="2" spans="2:11" ht="15.7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</row>
    <row r="3" spans="2:11" ht="15.75" x14ac:dyDescent="0.25">
      <c r="B3" s="32" t="s">
        <v>1</v>
      </c>
      <c r="C3" s="32"/>
      <c r="D3" s="32"/>
      <c r="E3" s="32"/>
      <c r="F3" s="32"/>
      <c r="G3" s="32"/>
      <c r="H3" s="32"/>
      <c r="I3" s="32"/>
      <c r="J3" s="32"/>
    </row>
    <row r="4" spans="2:11" ht="15.75" x14ac:dyDescent="0.25">
      <c r="B4" s="33" t="s">
        <v>2</v>
      </c>
      <c r="C4" s="33"/>
      <c r="D4" s="33"/>
      <c r="E4" s="33"/>
      <c r="F4" s="33"/>
      <c r="G4" s="33"/>
      <c r="H4" s="33"/>
      <c r="I4" s="33"/>
      <c r="J4" s="33"/>
    </row>
    <row r="5" spans="2:11" ht="15.75" x14ac:dyDescent="0.25">
      <c r="B5" s="50" t="s">
        <v>45</v>
      </c>
      <c r="C5" s="50"/>
      <c r="D5" s="50"/>
      <c r="E5" s="50"/>
      <c r="F5" s="50"/>
      <c r="G5" s="50"/>
      <c r="H5" s="50"/>
      <c r="I5" s="50"/>
      <c r="J5" s="50"/>
      <c r="K5" s="50"/>
    </row>
    <row r="6" spans="2:11" ht="15.75" x14ac:dyDescent="0.25">
      <c r="B6" s="2"/>
      <c r="C6" s="2"/>
      <c r="D6" s="3"/>
      <c r="E6" s="3"/>
      <c r="F6" s="3"/>
      <c r="G6" s="3"/>
      <c r="H6" s="3"/>
      <c r="I6" s="3"/>
      <c r="J6" s="4"/>
    </row>
    <row r="7" spans="2:11" x14ac:dyDescent="0.2">
      <c r="B7" s="5"/>
      <c r="C7" s="5"/>
      <c r="D7" s="5"/>
      <c r="E7" s="5"/>
      <c r="F7" s="5"/>
      <c r="G7" s="5"/>
      <c r="H7" s="5"/>
      <c r="I7" s="5"/>
      <c r="J7" s="5"/>
    </row>
    <row r="8" spans="2:11" x14ac:dyDescent="0.2">
      <c r="B8" s="34" t="s">
        <v>3</v>
      </c>
      <c r="C8" s="35"/>
      <c r="D8" s="36"/>
      <c r="E8" s="43" t="s">
        <v>4</v>
      </c>
      <c r="F8" s="44"/>
      <c r="G8" s="44"/>
      <c r="H8" s="44"/>
      <c r="I8" s="45"/>
      <c r="J8" s="46" t="s">
        <v>5</v>
      </c>
    </row>
    <row r="9" spans="2:11" x14ac:dyDescent="0.2">
      <c r="B9" s="37"/>
      <c r="C9" s="38"/>
      <c r="D9" s="39"/>
      <c r="E9" s="6" t="s">
        <v>6</v>
      </c>
      <c r="F9" s="7" t="s">
        <v>7</v>
      </c>
      <c r="G9" s="7" t="s">
        <v>8</v>
      </c>
      <c r="H9" s="7" t="s">
        <v>9</v>
      </c>
      <c r="I9" s="8" t="s">
        <v>10</v>
      </c>
      <c r="J9" s="47"/>
    </row>
    <row r="10" spans="2:11" x14ac:dyDescent="0.2">
      <c r="B10" s="40"/>
      <c r="C10" s="41"/>
      <c r="D10" s="42"/>
      <c r="E10" s="9">
        <v>1</v>
      </c>
      <c r="F10" s="9">
        <v>2</v>
      </c>
      <c r="G10" s="9" t="s">
        <v>11</v>
      </c>
      <c r="H10" s="9">
        <v>4</v>
      </c>
      <c r="I10" s="10">
        <v>5</v>
      </c>
      <c r="J10" s="9" t="s">
        <v>12</v>
      </c>
    </row>
    <row r="11" spans="2:11" s="12" customFormat="1" ht="14.25" customHeight="1" x14ac:dyDescent="0.2">
      <c r="B11" s="48" t="s">
        <v>13</v>
      </c>
      <c r="C11" s="48"/>
      <c r="D11" s="48"/>
      <c r="E11" s="11">
        <f>SUM(E12,E15,E24,E28,E31,E36)</f>
        <v>2333180824.4399824</v>
      </c>
      <c r="F11" s="11">
        <f>SUM(F12,F15,F24,F28,F31,F36)</f>
        <v>227312700.74233037</v>
      </c>
      <c r="G11" s="11">
        <f>SUM(G12,G15,G24,G28,G31,G36)</f>
        <v>2560493525.182313</v>
      </c>
      <c r="H11" s="11">
        <f>SUM(H12,H15,H24,H28,H31,H36)</f>
        <v>1814233525.2700093</v>
      </c>
      <c r="I11" s="11">
        <f>SUM(I12,I15,I24,I28,I31,I36)</f>
        <v>1807061787.1900091</v>
      </c>
      <c r="J11" s="11">
        <f t="shared" ref="J11:J12" si="0">G11-H11</f>
        <v>746259999.91230369</v>
      </c>
    </row>
    <row r="12" spans="2:11" s="12" customFormat="1" ht="27" customHeight="1" x14ac:dyDescent="0.2">
      <c r="B12" s="13"/>
      <c r="C12" s="49" t="s">
        <v>14</v>
      </c>
      <c r="D12" s="49"/>
      <c r="E12" s="14">
        <f>SUM(E13:E14)</f>
        <v>1464609544.3299816</v>
      </c>
      <c r="F12" s="14">
        <f>SUM(F13:F14)</f>
        <v>203213855.02499908</v>
      </c>
      <c r="G12" s="14">
        <f>E12+F12</f>
        <v>1667823399.3549807</v>
      </c>
      <c r="H12" s="14">
        <f>SUM(H13:H14)</f>
        <v>1181584433.9400089</v>
      </c>
      <c r="I12" s="14">
        <f>SUM(I13:I14)</f>
        <v>1177442473.5500088</v>
      </c>
      <c r="J12" s="14">
        <f t="shared" si="0"/>
        <v>486238965.41497183</v>
      </c>
    </row>
    <row r="13" spans="2:11" s="12" customFormat="1" x14ac:dyDescent="0.2">
      <c r="B13" s="13"/>
      <c r="C13" s="15"/>
      <c r="D13" s="15" t="s">
        <v>15</v>
      </c>
      <c r="E13" s="16">
        <v>1464609544.3299816</v>
      </c>
      <c r="F13" s="16">
        <v>203213855.02499908</v>
      </c>
      <c r="G13" s="17">
        <f t="shared" ref="G13:G40" si="1">E13+F13</f>
        <v>1667823399.3549807</v>
      </c>
      <c r="H13" s="16">
        <v>1181584433.9400089</v>
      </c>
      <c r="I13" s="16">
        <v>1177442473.5500088</v>
      </c>
      <c r="J13" s="18">
        <f>G13-H13</f>
        <v>486238965.41497183</v>
      </c>
    </row>
    <row r="14" spans="2:11" s="12" customFormat="1" x14ac:dyDescent="0.2">
      <c r="B14" s="13"/>
      <c r="C14" s="15"/>
      <c r="D14" s="15" t="s">
        <v>16</v>
      </c>
      <c r="E14" s="16">
        <f>'[1]EAEPE CP-Real'!E12</f>
        <v>0</v>
      </c>
      <c r="F14" s="16">
        <v>0</v>
      </c>
      <c r="G14" s="17">
        <f t="shared" si="1"/>
        <v>0</v>
      </c>
      <c r="H14" s="16">
        <f>'[1]EAEPE CP-Real'!H12</f>
        <v>0</v>
      </c>
      <c r="I14" s="16">
        <f>'[1]EAEPE CP-Real'!I12</f>
        <v>0</v>
      </c>
      <c r="J14" s="18">
        <f t="shared" ref="J14:J40" si="2">G14-H14</f>
        <v>0</v>
      </c>
    </row>
    <row r="15" spans="2:11" s="12" customFormat="1" ht="14.25" customHeight="1" x14ac:dyDescent="0.2">
      <c r="B15" s="13"/>
      <c r="C15" s="27" t="s">
        <v>17</v>
      </c>
      <c r="D15" s="27"/>
      <c r="E15" s="14">
        <f>SUM(E16:E23)</f>
        <v>576591248.62000036</v>
      </c>
      <c r="F15" s="14">
        <f>SUM(F16:F23)</f>
        <v>70035358.307331309</v>
      </c>
      <c r="G15" s="14">
        <f>E15+F15</f>
        <v>646626606.92733169</v>
      </c>
      <c r="H15" s="14">
        <f>SUM(H16:H23)</f>
        <v>480798383.32000041</v>
      </c>
      <c r="I15" s="14">
        <f>SUM(I16:I23)</f>
        <v>477982557.68000031</v>
      </c>
      <c r="J15" s="14">
        <f t="shared" si="2"/>
        <v>165828223.60733128</v>
      </c>
    </row>
    <row r="16" spans="2:11" s="12" customFormat="1" x14ac:dyDescent="0.2">
      <c r="B16" s="13"/>
      <c r="C16" s="15"/>
      <c r="D16" s="15" t="s">
        <v>18</v>
      </c>
      <c r="E16" s="16">
        <v>466379197.35000044</v>
      </c>
      <c r="F16" s="16">
        <v>58887006.987333305</v>
      </c>
      <c r="G16" s="17">
        <f t="shared" si="1"/>
        <v>525266204.33733374</v>
      </c>
      <c r="H16" s="16">
        <v>399490532.6900003</v>
      </c>
      <c r="I16" s="16">
        <v>396982328.61000025</v>
      </c>
      <c r="J16" s="18">
        <f t="shared" si="2"/>
        <v>125775671.64733344</v>
      </c>
    </row>
    <row r="17" spans="2:10" s="12" customFormat="1" ht="15" customHeight="1" x14ac:dyDescent="0.2">
      <c r="B17" s="13"/>
      <c r="C17" s="15"/>
      <c r="D17" s="15" t="s">
        <v>19</v>
      </c>
      <c r="E17" s="16">
        <f>'[1]EAEPE CP-Real'!E15</f>
        <v>0</v>
      </c>
      <c r="F17" s="16">
        <f>'[1]EAEPE CP-Real'!F15</f>
        <v>0</v>
      </c>
      <c r="G17" s="17">
        <f t="shared" si="1"/>
        <v>0</v>
      </c>
      <c r="H17" s="16">
        <f>'[1]EAEPE CP-Real'!H15</f>
        <v>0</v>
      </c>
      <c r="I17" s="16">
        <f>'[1]EAEPE CP-Real'!I15</f>
        <v>0</v>
      </c>
      <c r="J17" s="18">
        <f t="shared" si="2"/>
        <v>0</v>
      </c>
    </row>
    <row r="18" spans="2:10" s="12" customFormat="1" ht="29.25" customHeight="1" x14ac:dyDescent="0.2">
      <c r="B18" s="13"/>
      <c r="C18" s="15"/>
      <c r="D18" s="15" t="s">
        <v>20</v>
      </c>
      <c r="E18" s="16">
        <v>13873579.749999966</v>
      </c>
      <c r="F18" s="16">
        <v>-1357435.5999999996</v>
      </c>
      <c r="G18" s="17">
        <f t="shared" si="1"/>
        <v>12516144.149999967</v>
      </c>
      <c r="H18" s="16">
        <v>8210635.1299999841</v>
      </c>
      <c r="I18" s="16">
        <v>8196274.3299999842</v>
      </c>
      <c r="J18" s="18">
        <f t="shared" si="2"/>
        <v>4305509.0199999828</v>
      </c>
    </row>
    <row r="19" spans="2:10" s="12" customFormat="1" x14ac:dyDescent="0.2">
      <c r="B19" s="13"/>
      <c r="C19" s="15"/>
      <c r="D19" s="15" t="s">
        <v>21</v>
      </c>
      <c r="E19" s="16">
        <v>96338471.520000011</v>
      </c>
      <c r="F19" s="16">
        <v>12505786.919998003</v>
      </c>
      <c r="G19" s="17">
        <f t="shared" si="1"/>
        <v>108844258.43999802</v>
      </c>
      <c r="H19" s="16">
        <v>73097215.500000104</v>
      </c>
      <c r="I19" s="16">
        <v>72803954.740000099</v>
      </c>
      <c r="J19" s="18">
        <f t="shared" si="2"/>
        <v>35747042.939997911</v>
      </c>
    </row>
    <row r="20" spans="2:10" s="12" customFormat="1" ht="13.5" customHeight="1" x14ac:dyDescent="0.2">
      <c r="B20" s="13"/>
      <c r="C20" s="15"/>
      <c r="D20" s="15" t="s">
        <v>22</v>
      </c>
      <c r="E20" s="16">
        <f>'[1]EAEPE CP-Real'!E18</f>
        <v>0</v>
      </c>
      <c r="F20" s="16">
        <f>'[1]EAEPE CP-Real'!F18</f>
        <v>0</v>
      </c>
      <c r="G20" s="17">
        <f t="shared" si="1"/>
        <v>0</v>
      </c>
      <c r="H20" s="16">
        <f>'[1]EAEPE CP-Real'!H18</f>
        <v>0</v>
      </c>
      <c r="I20" s="16">
        <f>'[1]EAEPE CP-Real'!I18</f>
        <v>0</v>
      </c>
      <c r="J20" s="18">
        <f t="shared" si="2"/>
        <v>0</v>
      </c>
    </row>
    <row r="21" spans="2:10" s="12" customFormat="1" ht="24.75" customHeight="1" x14ac:dyDescent="0.2">
      <c r="B21" s="13"/>
      <c r="C21" s="15"/>
      <c r="D21" s="15" t="s">
        <v>23</v>
      </c>
      <c r="E21" s="16">
        <f>'[1]EAEPE CP-Real'!E19</f>
        <v>0</v>
      </c>
      <c r="F21" s="16">
        <f>'[1]EAEPE CP-Real'!F19</f>
        <v>0</v>
      </c>
      <c r="G21" s="17">
        <f t="shared" si="1"/>
        <v>0</v>
      </c>
      <c r="H21" s="16">
        <f>'[1]EAEPE CP-Real'!H19</f>
        <v>0</v>
      </c>
      <c r="I21" s="16">
        <f>'[1]EAEPE CP-Real'!I19</f>
        <v>0</v>
      </c>
      <c r="J21" s="18">
        <f t="shared" si="2"/>
        <v>0</v>
      </c>
    </row>
    <row r="22" spans="2:10" s="12" customFormat="1" x14ac:dyDescent="0.2">
      <c r="B22" s="13"/>
      <c r="C22" s="15"/>
      <c r="D22" s="15" t="s">
        <v>24</v>
      </c>
      <c r="E22" s="16">
        <f>'[1]EAEPE CP-Real'!E20</f>
        <v>0</v>
      </c>
      <c r="F22" s="16">
        <f>'[1]EAEPE CP-Real'!F20</f>
        <v>0</v>
      </c>
      <c r="G22" s="17">
        <f t="shared" si="1"/>
        <v>0</v>
      </c>
      <c r="H22" s="16">
        <f>'[1]EAEPE CP-Real'!H20</f>
        <v>0</v>
      </c>
      <c r="I22" s="16">
        <f>'[1]EAEPE CP-Real'!I20</f>
        <v>0</v>
      </c>
      <c r="J22" s="18">
        <f t="shared" si="2"/>
        <v>0</v>
      </c>
    </row>
    <row r="23" spans="2:10" s="12" customFormat="1" x14ac:dyDescent="0.2">
      <c r="B23" s="13"/>
      <c r="C23" s="15"/>
      <c r="D23" s="15" t="s">
        <v>25</v>
      </c>
      <c r="E23" s="16">
        <f>'[1]EAEPE CP-Real'!E21</f>
        <v>0</v>
      </c>
      <c r="F23" s="16">
        <f>'[1]EAEPE CP-Real'!F21</f>
        <v>0</v>
      </c>
      <c r="G23" s="17">
        <f t="shared" si="1"/>
        <v>0</v>
      </c>
      <c r="H23" s="16">
        <f>'[1]EAEPE CP-Real'!H21</f>
        <v>0</v>
      </c>
      <c r="I23" s="16">
        <f>'[1]EAEPE CP-Real'!I21</f>
        <v>0</v>
      </c>
      <c r="J23" s="18">
        <f t="shared" si="2"/>
        <v>0</v>
      </c>
    </row>
    <row r="24" spans="2:10" s="12" customFormat="1" ht="14.25" customHeight="1" x14ac:dyDescent="0.2">
      <c r="B24" s="13"/>
      <c r="C24" s="27" t="s">
        <v>26</v>
      </c>
      <c r="D24" s="27"/>
      <c r="E24" s="14">
        <f>SUM(E25:E27)</f>
        <v>291980031.49000067</v>
      </c>
      <c r="F24" s="14">
        <f>SUM(F25:F27)</f>
        <v>-45936512.590000018</v>
      </c>
      <c r="G24" s="14">
        <f>E24+F24</f>
        <v>246043518.90000063</v>
      </c>
      <c r="H24" s="14">
        <f>SUM(H25:H27)</f>
        <v>151850708.00999993</v>
      </c>
      <c r="I24" s="14">
        <f>SUM(I25:I27)</f>
        <v>151636755.95999992</v>
      </c>
      <c r="J24" s="14">
        <f t="shared" si="2"/>
        <v>94192810.890000701</v>
      </c>
    </row>
    <row r="25" spans="2:10" s="12" customFormat="1" ht="27" customHeight="1" x14ac:dyDescent="0.2">
      <c r="B25" s="13"/>
      <c r="C25" s="15"/>
      <c r="D25" s="15" t="s">
        <v>27</v>
      </c>
      <c r="E25" s="16">
        <v>278454961.27000064</v>
      </c>
      <c r="F25" s="16">
        <v>-45717231.87000002</v>
      </c>
      <c r="G25" s="17">
        <f t="shared" si="1"/>
        <v>232737729.40000063</v>
      </c>
      <c r="H25" s="16">
        <v>142897480.41999993</v>
      </c>
      <c r="I25" s="16">
        <v>142687646.36999992</v>
      </c>
      <c r="J25" s="18">
        <f t="shared" si="2"/>
        <v>89840248.980000705</v>
      </c>
    </row>
    <row r="26" spans="2:10" s="12" customFormat="1" ht="24" x14ac:dyDescent="0.2">
      <c r="B26" s="13"/>
      <c r="C26" s="15"/>
      <c r="D26" s="15" t="s">
        <v>28</v>
      </c>
      <c r="E26" s="16">
        <v>13525070.220000032</v>
      </c>
      <c r="F26" s="16">
        <v>-219280.71999999997</v>
      </c>
      <c r="G26" s="17">
        <f t="shared" si="1"/>
        <v>13305789.500000032</v>
      </c>
      <c r="H26" s="16">
        <v>8953227.5900000148</v>
      </c>
      <c r="I26" s="16">
        <v>8949109.5900000148</v>
      </c>
      <c r="J26" s="18">
        <f t="shared" si="2"/>
        <v>4352561.9100000169</v>
      </c>
    </row>
    <row r="27" spans="2:10" s="12" customFormat="1" x14ac:dyDescent="0.2">
      <c r="B27" s="13"/>
      <c r="C27" s="15"/>
      <c r="D27" s="15" t="s">
        <v>29</v>
      </c>
      <c r="E27" s="16">
        <f>'[1]EAEPE CP-Real'!E25</f>
        <v>0</v>
      </c>
      <c r="F27" s="16">
        <f>'[1]EAEPE CP-Real'!F25</f>
        <v>0</v>
      </c>
      <c r="G27" s="17">
        <f t="shared" si="1"/>
        <v>0</v>
      </c>
      <c r="H27" s="16">
        <f>'[1]EAEPE CP-Real'!H25</f>
        <v>0</v>
      </c>
      <c r="I27" s="16">
        <f>'[1]EAEPE CP-Real'!I25</f>
        <v>0</v>
      </c>
      <c r="J27" s="18">
        <f t="shared" si="2"/>
        <v>0</v>
      </c>
    </row>
    <row r="28" spans="2:10" s="12" customFormat="1" ht="14.25" customHeight="1" x14ac:dyDescent="0.2">
      <c r="B28" s="13"/>
      <c r="C28" s="27" t="s">
        <v>30</v>
      </c>
      <c r="D28" s="27"/>
      <c r="E28" s="14">
        <f>SUM(E29:E30)</f>
        <v>0</v>
      </c>
      <c r="F28" s="14">
        <f>SUM(F29:F30)</f>
        <v>0</v>
      </c>
      <c r="G28" s="14">
        <f>E28+F28</f>
        <v>0</v>
      </c>
      <c r="H28" s="14">
        <f>SUM(H29:H30)</f>
        <v>0</v>
      </c>
      <c r="I28" s="14">
        <f>SUM(I29:I30)</f>
        <v>0</v>
      </c>
      <c r="J28" s="14">
        <f t="shared" si="2"/>
        <v>0</v>
      </c>
    </row>
    <row r="29" spans="2:10" s="12" customFormat="1" ht="24" x14ac:dyDescent="0.2">
      <c r="B29" s="13"/>
      <c r="C29" s="15"/>
      <c r="D29" s="15" t="s">
        <v>31</v>
      </c>
      <c r="E29" s="16">
        <f>'[1]EAEPE CP-Real'!E27</f>
        <v>0</v>
      </c>
      <c r="F29" s="16">
        <v>0</v>
      </c>
      <c r="G29" s="17">
        <f t="shared" si="1"/>
        <v>0</v>
      </c>
      <c r="H29" s="16">
        <f>'[1]EAEPE CP-Real'!H27</f>
        <v>0</v>
      </c>
      <c r="I29" s="16">
        <f>'[1]EAEPE CP-Real'!I27</f>
        <v>0</v>
      </c>
      <c r="J29" s="18">
        <f t="shared" si="2"/>
        <v>0</v>
      </c>
    </row>
    <row r="30" spans="2:10" s="12" customFormat="1" x14ac:dyDescent="0.2">
      <c r="B30" s="13"/>
      <c r="C30" s="15"/>
      <c r="D30" s="15" t="s">
        <v>32</v>
      </c>
      <c r="E30" s="16">
        <f>'[1]EAEPE CP-Real'!E28</f>
        <v>0</v>
      </c>
      <c r="F30" s="16">
        <v>0</v>
      </c>
      <c r="G30" s="17">
        <f t="shared" si="1"/>
        <v>0</v>
      </c>
      <c r="H30" s="16">
        <f>'[1]EAEPE CP-Real'!H28</f>
        <v>0</v>
      </c>
      <c r="I30" s="16">
        <f>'[1]EAEPE CP-Real'!I28</f>
        <v>0</v>
      </c>
      <c r="J30" s="18">
        <f t="shared" si="2"/>
        <v>0</v>
      </c>
    </row>
    <row r="31" spans="2:10" s="12" customFormat="1" ht="14.25" customHeight="1" x14ac:dyDescent="0.2">
      <c r="B31" s="13"/>
      <c r="C31" s="27" t="s">
        <v>33</v>
      </c>
      <c r="D31" s="27"/>
      <c r="E31" s="14">
        <f>SUM(E32:E35)</f>
        <v>0</v>
      </c>
      <c r="F31" s="14">
        <f>SUM(F32:F35)</f>
        <v>0</v>
      </c>
      <c r="G31" s="14">
        <f>E31+F31</f>
        <v>0</v>
      </c>
      <c r="H31" s="14">
        <f>SUM(H32:H35)</f>
        <v>0</v>
      </c>
      <c r="I31" s="14">
        <f>SUM(I32:I35)</f>
        <v>0</v>
      </c>
      <c r="J31" s="14">
        <f t="shared" si="2"/>
        <v>0</v>
      </c>
    </row>
    <row r="32" spans="2:10" s="12" customFormat="1" x14ac:dyDescent="0.2">
      <c r="B32" s="13"/>
      <c r="C32" s="15"/>
      <c r="D32" s="15" t="s">
        <v>34</v>
      </c>
      <c r="E32" s="16">
        <f>'[1]EAEPE CP-Real'!E30</f>
        <v>0</v>
      </c>
      <c r="F32" s="16">
        <v>0</v>
      </c>
      <c r="G32" s="17">
        <f t="shared" si="1"/>
        <v>0</v>
      </c>
      <c r="H32" s="16">
        <f>'[1]EAEPE CP-Real'!H30</f>
        <v>0</v>
      </c>
      <c r="I32" s="16">
        <f>'[1]EAEPE CP-Real'!I30</f>
        <v>0</v>
      </c>
      <c r="J32" s="18">
        <f t="shared" si="2"/>
        <v>0</v>
      </c>
    </row>
    <row r="33" spans="2:10" s="12" customFormat="1" x14ac:dyDescent="0.2">
      <c r="B33" s="13"/>
      <c r="C33" s="15"/>
      <c r="D33" s="15" t="s">
        <v>35</v>
      </c>
      <c r="E33" s="16">
        <f>'[1]EAEPE CP-Real'!E31</f>
        <v>0</v>
      </c>
      <c r="F33" s="16">
        <v>0</v>
      </c>
      <c r="G33" s="17">
        <f t="shared" si="1"/>
        <v>0</v>
      </c>
      <c r="H33" s="16">
        <f>'[1]EAEPE CP-Real'!H31</f>
        <v>0</v>
      </c>
      <c r="I33" s="16">
        <f>'[1]EAEPE CP-Real'!I31</f>
        <v>0</v>
      </c>
      <c r="J33" s="18">
        <f t="shared" si="2"/>
        <v>0</v>
      </c>
    </row>
    <row r="34" spans="2:10" s="12" customFormat="1" x14ac:dyDescent="0.2">
      <c r="B34" s="13"/>
      <c r="C34" s="15"/>
      <c r="D34" s="15" t="s">
        <v>36</v>
      </c>
      <c r="E34" s="16">
        <f>'[1]EAEPE CP-Real'!E32</f>
        <v>0</v>
      </c>
      <c r="F34" s="16">
        <v>0</v>
      </c>
      <c r="G34" s="17">
        <f t="shared" si="1"/>
        <v>0</v>
      </c>
      <c r="H34" s="16">
        <f>'[1]EAEPE CP-Real'!H32</f>
        <v>0</v>
      </c>
      <c r="I34" s="16">
        <f>'[1]EAEPE CP-Real'!I32</f>
        <v>0</v>
      </c>
      <c r="J34" s="18">
        <f t="shared" si="2"/>
        <v>0</v>
      </c>
    </row>
    <row r="35" spans="2:10" s="12" customFormat="1" ht="26.25" customHeight="1" x14ac:dyDescent="0.2">
      <c r="B35" s="13"/>
      <c r="C35" s="15"/>
      <c r="D35" s="15" t="s">
        <v>37</v>
      </c>
      <c r="E35" s="16">
        <f>'[1]EAEPE CP-Real'!E33</f>
        <v>0</v>
      </c>
      <c r="F35" s="16">
        <v>0</v>
      </c>
      <c r="G35" s="17">
        <f t="shared" si="1"/>
        <v>0</v>
      </c>
      <c r="H35" s="16">
        <f>'[1]EAEPE CP-Real'!H33</f>
        <v>0</v>
      </c>
      <c r="I35" s="16">
        <f>'[1]EAEPE CP-Real'!I33</f>
        <v>0</v>
      </c>
      <c r="J35" s="18">
        <f t="shared" si="2"/>
        <v>0</v>
      </c>
    </row>
    <row r="36" spans="2:10" s="12" customFormat="1" ht="14.25" customHeight="1" x14ac:dyDescent="0.2">
      <c r="B36" s="13"/>
      <c r="C36" s="27" t="s">
        <v>38</v>
      </c>
      <c r="D36" s="27"/>
      <c r="E36" s="14">
        <f>SUM(E37)</f>
        <v>0</v>
      </c>
      <c r="F36" s="14">
        <f>SUM(F37)</f>
        <v>0</v>
      </c>
      <c r="G36" s="14">
        <f>E36+F36</f>
        <v>0</v>
      </c>
      <c r="H36" s="14">
        <f>SUM(H37)</f>
        <v>0</v>
      </c>
      <c r="I36" s="14">
        <f>SUM(I37)</f>
        <v>0</v>
      </c>
      <c r="J36" s="14">
        <f t="shared" si="2"/>
        <v>0</v>
      </c>
    </row>
    <row r="37" spans="2:10" s="12" customFormat="1" x14ac:dyDescent="0.2">
      <c r="B37" s="13"/>
      <c r="C37" s="19"/>
      <c r="D37" s="19" t="s">
        <v>39</v>
      </c>
      <c r="E37" s="16">
        <f>'[1]EAEPE CP-Real'!E35</f>
        <v>0</v>
      </c>
      <c r="F37" s="16">
        <v>0</v>
      </c>
      <c r="G37" s="17">
        <f t="shared" si="1"/>
        <v>0</v>
      </c>
      <c r="H37" s="16">
        <f>'[1]EAEPE CP-Real'!H35</f>
        <v>0</v>
      </c>
      <c r="I37" s="16">
        <f>'[1]EAEPE CP-Real'!I35</f>
        <v>0</v>
      </c>
      <c r="J37" s="18">
        <f t="shared" si="2"/>
        <v>0</v>
      </c>
    </row>
    <row r="38" spans="2:10" s="12" customFormat="1" ht="14.25" customHeight="1" x14ac:dyDescent="0.2">
      <c r="B38" s="28" t="s">
        <v>40</v>
      </c>
      <c r="C38" s="28"/>
      <c r="D38" s="28"/>
      <c r="E38" s="16">
        <f>'[1]EAEPE CP-Real'!E36</f>
        <v>0</v>
      </c>
      <c r="F38" s="16">
        <v>0</v>
      </c>
      <c r="G38" s="17">
        <f t="shared" si="1"/>
        <v>0</v>
      </c>
      <c r="H38" s="16">
        <f>'[1]EAEPE CP-Real'!H36</f>
        <v>0</v>
      </c>
      <c r="I38" s="16">
        <f>'[1]EAEPE CP-Real'!I36</f>
        <v>0</v>
      </c>
      <c r="J38" s="18">
        <f t="shared" si="2"/>
        <v>0</v>
      </c>
    </row>
    <row r="39" spans="2:10" s="12" customFormat="1" ht="14.25" customHeight="1" x14ac:dyDescent="0.2">
      <c r="B39" s="29" t="s">
        <v>41</v>
      </c>
      <c r="C39" s="29"/>
      <c r="D39" s="29"/>
      <c r="E39" s="16">
        <f>'[1]EAEPE CP-Real'!E37</f>
        <v>0</v>
      </c>
      <c r="F39" s="16">
        <v>0</v>
      </c>
      <c r="G39" s="17">
        <f t="shared" si="1"/>
        <v>0</v>
      </c>
      <c r="H39" s="16">
        <f>'[1]EAEPE CP-Real'!H37</f>
        <v>0</v>
      </c>
      <c r="I39" s="16">
        <f>'[1]EAEPE CP-Real'!I37</f>
        <v>0</v>
      </c>
      <c r="J39" s="18">
        <f t="shared" si="2"/>
        <v>0</v>
      </c>
    </row>
    <row r="40" spans="2:10" s="12" customFormat="1" ht="15.75" customHeight="1" x14ac:dyDescent="0.2">
      <c r="B40" s="29" t="s">
        <v>42</v>
      </c>
      <c r="C40" s="29"/>
      <c r="D40" s="29"/>
      <c r="E40" s="16">
        <f>'[1]EAEPE CP-Real'!E38</f>
        <v>0</v>
      </c>
      <c r="F40" s="20">
        <v>19900201.23</v>
      </c>
      <c r="G40" s="17">
        <f t="shared" si="1"/>
        <v>19900201.23</v>
      </c>
      <c r="H40" s="16">
        <v>19900201.23</v>
      </c>
      <c r="I40" s="16">
        <v>19900201.23</v>
      </c>
      <c r="J40" s="18">
        <f t="shared" si="2"/>
        <v>0</v>
      </c>
    </row>
    <row r="41" spans="2:10" s="12" customFormat="1" x14ac:dyDescent="0.2">
      <c r="B41" s="21"/>
      <c r="C41" s="22"/>
      <c r="D41" s="23"/>
      <c r="E41" s="24"/>
      <c r="F41" s="24"/>
      <c r="G41" s="24"/>
      <c r="H41" s="24"/>
      <c r="I41" s="24"/>
      <c r="J41" s="24"/>
    </row>
    <row r="42" spans="2:10" s="12" customFormat="1" ht="15.75" customHeight="1" x14ac:dyDescent="0.2">
      <c r="B42" s="25"/>
      <c r="C42" s="30" t="s">
        <v>43</v>
      </c>
      <c r="D42" s="31"/>
      <c r="E42" s="26">
        <f t="shared" ref="E42:J42" si="3">SUM(E11,E38,E39,E40)</f>
        <v>2333180824.4399824</v>
      </c>
      <c r="F42" s="26">
        <f t="shared" si="3"/>
        <v>247212901.97233036</v>
      </c>
      <c r="G42" s="26">
        <f t="shared" si="3"/>
        <v>2580393726.412313</v>
      </c>
      <c r="H42" s="26">
        <f t="shared" si="3"/>
        <v>1834133726.5000093</v>
      </c>
      <c r="I42" s="26">
        <f t="shared" si="3"/>
        <v>1826961988.4200091</v>
      </c>
      <c r="J42" s="26">
        <f t="shared" si="3"/>
        <v>746259999.91230369</v>
      </c>
    </row>
    <row r="43" spans="2:10" s="12" customFormat="1" x14ac:dyDescent="0.2">
      <c r="B43" s="1" t="s">
        <v>44</v>
      </c>
    </row>
    <row r="44" spans="2:10" x14ac:dyDescent="0.2"/>
  </sheetData>
  <mergeCells count="18">
    <mergeCell ref="C31:D31"/>
    <mergeCell ref="B2:J2"/>
    <mergeCell ref="B3:J3"/>
    <mergeCell ref="B4:J4"/>
    <mergeCell ref="B8:D10"/>
    <mergeCell ref="E8:I8"/>
    <mergeCell ref="J8:J9"/>
    <mergeCell ref="B11:D11"/>
    <mergeCell ref="C12:D12"/>
    <mergeCell ref="C15:D15"/>
    <mergeCell ref="C24:D24"/>
    <mergeCell ref="C28:D28"/>
    <mergeCell ref="B5:K5"/>
    <mergeCell ref="C36:D36"/>
    <mergeCell ref="B38:D38"/>
    <mergeCell ref="B39:D39"/>
    <mergeCell ref="B40:D40"/>
    <mergeCell ref="C42:D42"/>
  </mergeCells>
  <printOptions horizontalCentered="1"/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CP</vt:lpstr>
      <vt:lpstr>'EAEPE CP'!Área_de_impresión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 Gamiz R</dc:creator>
  <cp:lastModifiedBy>Presupuestos</cp:lastModifiedBy>
  <dcterms:created xsi:type="dcterms:W3CDTF">2022-08-19T19:36:05Z</dcterms:created>
  <dcterms:modified xsi:type="dcterms:W3CDTF">2022-11-17T20:51:33Z</dcterms:modified>
</cp:coreProperties>
</file>