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FATIMA\FATIMA\BD\OCTUBRE\Entregables\LDF\"/>
    </mc:Choice>
  </mc:AlternateContent>
  <xr:revisionPtr revIDLastSave="0" documentId="13_ncr:1_{08EB76EF-8ED1-41DB-90E0-9CFE0548B1C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EAEPE FF " sheetId="3" r:id="rId1"/>
  </sheets>
  <definedNames>
    <definedName name="_xlnm.Print_Area" localSheetId="0">'EAEPE FF '!$A$1:$J$45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3" l="1"/>
  <c r="I42" i="3" s="1"/>
  <c r="F41" i="3"/>
  <c r="I41" i="3" s="1"/>
  <c r="F40" i="3"/>
  <c r="I40" i="3" s="1"/>
  <c r="F39" i="3"/>
  <c r="I39" i="3" s="1"/>
  <c r="H38" i="3"/>
  <c r="G38" i="3"/>
  <c r="E38" i="3"/>
  <c r="D38" i="3"/>
  <c r="F37" i="3"/>
  <c r="I37" i="3" s="1"/>
  <c r="F36" i="3"/>
  <c r="I36" i="3" s="1"/>
  <c r="F35" i="3"/>
  <c r="I35" i="3" s="1"/>
  <c r="F34" i="3"/>
  <c r="I34" i="3" s="1"/>
  <c r="F33" i="3"/>
  <c r="I33" i="3" s="1"/>
  <c r="F32" i="3"/>
  <c r="I32" i="3" s="1"/>
  <c r="F31" i="3"/>
  <c r="I31" i="3" s="1"/>
  <c r="F30" i="3"/>
  <c r="I30" i="3" s="1"/>
  <c r="F29" i="3"/>
  <c r="I29" i="3" s="1"/>
  <c r="H28" i="3"/>
  <c r="G28" i="3"/>
  <c r="E28" i="3"/>
  <c r="D28" i="3"/>
  <c r="F27" i="3"/>
  <c r="I27" i="3" s="1"/>
  <c r="F26" i="3"/>
  <c r="I26" i="3" s="1"/>
  <c r="F25" i="3"/>
  <c r="I25" i="3" s="1"/>
  <c r="F24" i="3"/>
  <c r="I24" i="3" s="1"/>
  <c r="F23" i="3"/>
  <c r="I23" i="3" s="1"/>
  <c r="F22" i="3"/>
  <c r="I22" i="3" s="1"/>
  <c r="F21" i="3"/>
  <c r="I21" i="3" s="1"/>
  <c r="H20" i="3"/>
  <c r="G20" i="3"/>
  <c r="E20" i="3"/>
  <c r="D20" i="3"/>
  <c r="F19" i="3"/>
  <c r="I19" i="3" s="1"/>
  <c r="F18" i="3"/>
  <c r="I18" i="3" s="1"/>
  <c r="F17" i="3"/>
  <c r="I17" i="3" s="1"/>
  <c r="F16" i="3"/>
  <c r="I16" i="3" s="1"/>
  <c r="F15" i="3"/>
  <c r="I15" i="3" s="1"/>
  <c r="F14" i="3"/>
  <c r="I14" i="3" s="1"/>
  <c r="F13" i="3"/>
  <c r="I13" i="3" s="1"/>
  <c r="F12" i="3"/>
  <c r="I12" i="3" s="1"/>
  <c r="H11" i="3"/>
  <c r="G11" i="3"/>
  <c r="E11" i="3"/>
  <c r="D11" i="3"/>
  <c r="F38" i="3" l="1"/>
  <c r="I38" i="3" s="1"/>
  <c r="D43" i="3"/>
  <c r="H43" i="3"/>
  <c r="F20" i="3"/>
  <c r="I20" i="3" s="1"/>
  <c r="G43" i="3"/>
  <c r="E43" i="3"/>
  <c r="F28" i="3"/>
  <c r="I28" i="3" s="1"/>
  <c r="F11" i="3"/>
  <c r="I11" i="3" s="1"/>
  <c r="F43" i="3" l="1"/>
  <c r="I43" i="3" s="1"/>
</calcChain>
</file>

<file path=xl/sharedStrings.xml><?xml version="1.0" encoding="utf-8"?>
<sst xmlns="http://schemas.openxmlformats.org/spreadsheetml/2006/main" count="48" uniqueCount="48">
  <si>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</si>
  <si>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</si>
  <si>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</si>
  <si>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</si>
  <si>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</si>
  <si>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</si>
  <si>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</si>
  <si>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</si>
  <si>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</si>
  <si>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</si>
  <si>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</si>
  <si>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</si>
  <si>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</si>
  <si>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</si>
  <si>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</si>
  <si>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</si>
  <si>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</si>
  <si>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</si>
  <si>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</si>
  <si>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</si>
  <si>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</si>
  <si>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</si>
  <si>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</si>
  <si>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</si>
  <si>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</si>
  <si>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</si>
  <si>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</si>
  <si>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</si>
  <si>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</si>
  <si>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</si>
  <si>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</si>
  <si>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</si>
  <si>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</si>
  <si>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</si>
  <si>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</si>
  <si>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</si>
  <si>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</si>
  <si>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</si>
  <si>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</si>
  <si>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Saneamiento del Sistema Financiero</t>
  </si>
  <si>
    <t xml:space="preserve">     Adeudos de Ejercicios Fiscales Anteriores</t>
  </si>
  <si>
    <t>Total del Gasto</t>
  </si>
  <si>
    <t>ESTADO ANALÍTICO DEL EJERCICIO DEL PRESUPUESTO DE EGRESOS</t>
  </si>
  <si>
    <t>CLASIFICACIÓN FUNCIONAL (FINALIDAD Y FUNCIÓN)</t>
  </si>
  <si>
    <t>Bajo protesta de decir verdad declaramos que los Estados Financieros y sus Notas son razonablemente correctos y responsabilidad del emisor.</t>
  </si>
  <si>
    <t xml:space="preserve">     Transferencias, Participaciones y Aportaciones entre Diferentes Niveles y Órdenes de Gobierno</t>
  </si>
  <si>
    <t>MUNICIPIO DE SAN PEDRO TLAQUEPAQUE</t>
  </si>
  <si>
    <t>DEL 01 DE ENERO AL 31 DE  OCTUBRE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</si>
</sst>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28"/>
      <color theme="1"/>
      <name val="C39HrP24DhTt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43" fontId="5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2" borderId="0" xfId="0" applyFont="1" applyFill="1"/>
    <xf numFmtId="164" fontId="6" fillId="3" borderId="7" xfId="1" applyNumberFormat="1" applyFont="1" applyFill="1" applyBorder="1" applyAlignment="1" applyProtection="1">
      <alignment horizontal="center" vertical="center" wrapText="1"/>
    </xf>
    <xf numFmtId="164" fontId="6" fillId="3" borderId="12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0" fontId="2" fillId="2" borderId="0" xfId="0" applyFont="1" applyFill="1"/>
    <xf numFmtId="0" fontId="0" fillId="2" borderId="0" xfId="0" applyFill="1"/>
    <xf numFmtId="164" fontId="8" fillId="2" borderId="0" xfId="1" applyNumberFormat="1" applyFont="1" applyFill="1" applyBorder="1" applyAlignment="1" applyProtection="1">
      <alignment horizontal="center" vertical="center"/>
    </xf>
    <xf numFmtId="44" fontId="0" fillId="0" borderId="12" xfId="6" applyFont="1" applyFill="1" applyBorder="1" applyAlignment="1" applyProtection="1">
      <alignment horizontal="left" vertical="center" wrapText="1"/>
      <protection locked="0"/>
    </xf>
    <xf numFmtId="44" fontId="10" fillId="4" borderId="12" xfId="6" applyFont="1" applyFill="1" applyBorder="1" applyAlignment="1">
      <alignment horizontal="left" vertical="top" wrapText="1"/>
    </xf>
    <xf numFmtId="44" fontId="0" fillId="2" borderId="12" xfId="6" applyFont="1" applyFill="1" applyBorder="1" applyAlignment="1">
      <alignment horizontal="left" vertical="top" wrapText="1"/>
    </xf>
    <xf numFmtId="44" fontId="10" fillId="4" borderId="12" xfId="6" applyFont="1" applyFill="1" applyBorder="1" applyAlignment="1">
      <alignment horizontal="left" vertical="top"/>
    </xf>
    <xf numFmtId="44" fontId="10" fillId="4" borderId="12" xfId="6" applyFont="1" applyFill="1" applyBorder="1" applyAlignment="1" applyProtection="1">
      <alignment horizontal="left" vertical="top"/>
    </xf>
    <xf numFmtId="0" fontId="10" fillId="3" borderId="5" xfId="0" applyFont="1" applyFill="1" applyBorder="1" applyAlignment="1">
      <alignment horizontal="left" vertical="top"/>
    </xf>
    <xf numFmtId="0" fontId="10" fillId="3" borderId="6" xfId="0" applyFont="1" applyFill="1" applyBorder="1" applyAlignment="1">
      <alignment horizontal="right" vertical="top"/>
    </xf>
    <xf numFmtId="44" fontId="10" fillId="3" borderId="11" xfId="6" applyFont="1" applyFill="1" applyBorder="1" applyAlignment="1">
      <alignment horizontal="right" vertical="top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6" fillId="3" borderId="10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0" fontId="0" fillId="2" borderId="12" xfId="0" applyFill="1" applyBorder="1" applyAlignment="1">
      <alignment horizontal="left" vertical="top"/>
    </xf>
    <xf numFmtId="164" fontId="9" fillId="2" borderId="0" xfId="1" applyNumberFormat="1" applyFont="1" applyFill="1" applyBorder="1" applyAlignment="1" applyProtection="1">
      <alignment horizontal="center" vertical="center"/>
    </xf>
    <xf numFmtId="0" fontId="10" fillId="4" borderId="12" xfId="0" applyFont="1" applyFill="1" applyBorder="1" applyAlignment="1">
      <alignment horizontal="left" vertical="top" wrapText="1"/>
    </xf>
    <xf numFmtId="42" fontId="7" fillId="2" borderId="0" xfId="0" applyNumberFormat="1" applyFont="1" applyFill="1" applyAlignment="1">
      <alignment horizontal="center" vertical="center"/>
    </xf>
  </cellXfs>
  <cellStyles count="7">
    <cellStyle name="=C:\WINNT\SYSTEM32\COMMAND.COM" xfId="2" xr:uid="{00000000-0005-0000-0000-000000000000}"/>
    <cellStyle name="Millares" xfId="1" builtinId="3"/>
    <cellStyle name="Millares 2" xfId="3" xr:uid="{00000000-0005-0000-0000-000002000000}"/>
    <cellStyle name="Moneda" xfId="6" builtinId="4"/>
    <cellStyle name="Normal" xfId="0" builtinId="0"/>
    <cellStyle name="Normal 2" xfId="4" xr:uid="{00000000-0005-0000-0000-000005000000}"/>
    <cellStyle name="Normal 9" xfId="5" xr:uid="{00000000-0005-0000-0000-000006000000}"/>
  </cellStyles>
  <dxfs count="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B396C-DE4E-40E8-B375-742C9DD83627}">
  <sheetPr>
    <pageSetUpPr fitToPage="1"/>
  </sheetPr>
  <dimension ref="A1:U54"/>
  <sheetViews>
    <sheetView showGridLines="0" tabSelected="1" topLeftCell="A10" zoomScale="70" zoomScaleNormal="70" workbookViewId="0">
      <selection activeCell="G37" sqref="G37:H37"/>
    </sheetView>
  </sheetViews>
  <sheetFormatPr baseColWidth="10" defaultColWidth="0" defaultRowHeight="15" zeroHeight="1"/>
  <cols>
    <col min="1" max="1" width="10" customWidth="1"/>
    <col min="2" max="2" width="18" customWidth="1"/>
    <col min="3" max="3" width="67" customWidth="1"/>
    <col min="4" max="4" width="25.7109375" customWidth="1"/>
    <col min="5" max="5" width="23.140625" customWidth="1"/>
    <col min="6" max="6" width="26" customWidth="1"/>
    <col min="7" max="7" width="25.140625" customWidth="1"/>
    <col min="8" max="8" width="26.28515625" customWidth="1"/>
    <col min="9" max="9" width="25.5703125" customWidth="1"/>
    <col min="10" max="10" width="2.7109375" customWidth="1"/>
    <col min="11" max="13" width="11.42578125" hidden="1" customWidth="1"/>
    <col min="14" max="15" width="14" hidden="1" customWidth="1"/>
    <col min="16" max="18" width="11.42578125" hidden="1" customWidth="1"/>
    <col min="19" max="20" width="17.5703125" hidden="1" customWidth="1"/>
    <col min="21" max="21" width="0" hidden="1" customWidth="1"/>
    <col min="22" max="16384" width="11.42578125" hidden="1"/>
  </cols>
  <sheetData>
    <row r="1" spans="1:21" s="7" customFormat="1" ht="6.75" customHeight="1">
      <c r="A1" s="6"/>
      <c r="B1" s="6"/>
      <c r="C1" s="6"/>
      <c r="D1" s="6"/>
      <c r="E1" s="6"/>
      <c r="F1" s="6"/>
      <c r="G1" s="6"/>
      <c r="H1" s="6"/>
      <c r="I1" s="6"/>
      <c r="J1" s="6"/>
      <c r="L1"/>
      <c r="M1"/>
      <c r="N1"/>
      <c r="O1"/>
      <c r="P1"/>
      <c r="Q1"/>
      <c r="R1"/>
      <c r="S1"/>
      <c r="T1"/>
      <c r="U1"/>
    </row>
    <row r="2" spans="1:21" s="7" customFormat="1" ht="7.5" customHeight="1">
      <c r="A2" s="6"/>
      <c r="B2" s="8"/>
      <c r="C2" s="8"/>
      <c r="D2" s="8"/>
      <c r="E2" s="8"/>
      <c r="F2" s="8"/>
      <c r="G2" s="8"/>
      <c r="H2" s="8"/>
      <c r="I2" s="8"/>
      <c r="J2" s="6"/>
      <c r="L2"/>
      <c r="M2"/>
      <c r="N2"/>
      <c r="O2"/>
      <c r="P2"/>
      <c r="Q2"/>
      <c r="R2"/>
      <c r="S2"/>
      <c r="T2"/>
      <c r="U2"/>
    </row>
    <row r="3" spans="1:21" s="7" customFormat="1" ht="15.75">
      <c r="A3" s="6"/>
      <c r="B3" s="29" t="s">
        <v>46</v>
      </c>
      <c r="C3" s="29"/>
      <c r="D3" s="29"/>
      <c r="E3" s="29"/>
      <c r="F3" s="29"/>
      <c r="G3" s="29"/>
      <c r="H3" s="29"/>
      <c r="I3" s="29"/>
      <c r="J3" s="29"/>
      <c r="L3"/>
      <c r="M3"/>
      <c r="N3"/>
      <c r="O3"/>
      <c r="P3"/>
      <c r="Q3"/>
      <c r="R3"/>
      <c r="S3"/>
      <c r="T3"/>
      <c r="U3"/>
    </row>
    <row r="4" spans="1:21" s="7" customFormat="1" ht="15.75">
      <c r="A4" s="6"/>
      <c r="B4" s="29" t="s">
        <v>42</v>
      </c>
      <c r="C4" s="29"/>
      <c r="D4" s="29"/>
      <c r="E4" s="29"/>
      <c r="F4" s="29"/>
      <c r="G4" s="29"/>
      <c r="H4" s="29"/>
      <c r="I4" s="29"/>
      <c r="J4" s="6"/>
      <c r="L4"/>
      <c r="M4"/>
      <c r="N4"/>
      <c r="O4"/>
      <c r="P4"/>
      <c r="Q4"/>
      <c r="R4"/>
      <c r="S4"/>
      <c r="T4"/>
      <c r="U4"/>
    </row>
    <row r="5" spans="1:21" s="7" customFormat="1" ht="15.75">
      <c r="A5" s="6"/>
      <c r="B5" s="29" t="s">
        <v>43</v>
      </c>
      <c r="C5" s="29"/>
      <c r="D5" s="29"/>
      <c r="E5" s="29"/>
      <c r="F5" s="29"/>
      <c r="G5" s="29"/>
      <c r="H5" s="29"/>
      <c r="I5" s="29"/>
      <c r="J5" s="6"/>
      <c r="L5"/>
      <c r="M5"/>
      <c r="N5"/>
      <c r="O5"/>
      <c r="P5"/>
      <c r="Q5"/>
      <c r="R5"/>
      <c r="S5"/>
      <c r="T5"/>
      <c r="U5"/>
    </row>
    <row r="6" spans="1:21" s="7" customFormat="1" ht="15.75">
      <c r="A6" s="6"/>
      <c r="B6" s="29" t="s">
        <v>47</v>
      </c>
      <c r="C6" s="29"/>
      <c r="D6" s="29"/>
      <c r="E6" s="29"/>
      <c r="F6" s="29"/>
      <c r="G6" s="29"/>
      <c r="H6" s="29"/>
      <c r="I6" s="29"/>
      <c r="J6" s="6"/>
      <c r="L6"/>
      <c r="M6"/>
      <c r="N6"/>
      <c r="O6"/>
      <c r="P6"/>
      <c r="Q6"/>
      <c r="R6"/>
      <c r="S6"/>
      <c r="T6"/>
      <c r="U6"/>
    </row>
    <row r="7" spans="1:21" s="7" customFormat="1" ht="12.75" customHeight="1">
      <c r="A7" s="6"/>
      <c r="B7" s="2"/>
      <c r="C7" s="2"/>
      <c r="D7" s="2"/>
      <c r="E7" s="2"/>
      <c r="F7" s="2"/>
      <c r="G7" s="2"/>
      <c r="H7" s="2"/>
      <c r="I7" s="2"/>
      <c r="J7" s="6"/>
      <c r="L7"/>
      <c r="M7"/>
      <c r="N7"/>
      <c r="O7"/>
      <c r="P7"/>
      <c r="Q7"/>
      <c r="R7"/>
      <c r="S7"/>
      <c r="T7"/>
      <c r="U7"/>
    </row>
    <row r="8" spans="1:21">
      <c r="A8" s="6"/>
      <c r="B8" s="17" t="s">
        <v>0</v>
      </c>
      <c r="C8" s="18"/>
      <c r="D8" s="23" t="s">
        <v>1</v>
      </c>
      <c r="E8" s="24"/>
      <c r="F8" s="24"/>
      <c r="G8" s="24"/>
      <c r="H8" s="25"/>
      <c r="I8" s="26" t="s">
        <v>2</v>
      </c>
      <c r="J8" s="6"/>
      <c r="K8" s="7"/>
    </row>
    <row r="9" spans="1:21" ht="25.5">
      <c r="A9" s="6"/>
      <c r="B9" s="19"/>
      <c r="C9" s="20"/>
      <c r="D9" s="5" t="s">
        <v>3</v>
      </c>
      <c r="E9" s="3" t="s">
        <v>4</v>
      </c>
      <c r="F9" s="5" t="s">
        <v>5</v>
      </c>
      <c r="G9" s="5" t="s">
        <v>6</v>
      </c>
      <c r="H9" s="5" t="s">
        <v>7</v>
      </c>
      <c r="I9" s="27"/>
      <c r="J9" s="6"/>
      <c r="K9" s="7"/>
    </row>
    <row r="10" spans="1:21">
      <c r="A10" s="6"/>
      <c r="B10" s="21"/>
      <c r="C10" s="22"/>
      <c r="D10" s="5">
        <v>1</v>
      </c>
      <c r="E10" s="5">
        <v>2</v>
      </c>
      <c r="F10" s="5" t="s">
        <v>8</v>
      </c>
      <c r="G10" s="5">
        <v>4</v>
      </c>
      <c r="H10" s="5">
        <v>5</v>
      </c>
      <c r="I10" s="4" t="s">
        <v>9</v>
      </c>
      <c r="J10" s="6"/>
      <c r="K10" s="7"/>
    </row>
    <row r="11" spans="1:21">
      <c r="A11" s="6"/>
      <c r="B11" s="30" t="s">
        <v>10</v>
      </c>
      <c r="C11" s="30"/>
      <c r="D11" s="10">
        <f t="shared" ref="D11:H11" si="0">SUM(D12:D19)</f>
        <v>1464572931.2</v>
      </c>
      <c r="E11" s="10">
        <f t="shared" si="0"/>
        <v>118245132.9949999</v>
      </c>
      <c r="F11" s="10">
        <f>D11+E11</f>
        <v>1582818064.1949999</v>
      </c>
      <c r="G11" s="10">
        <f t="shared" si="0"/>
        <v>1102728885.950001</v>
      </c>
      <c r="H11" s="10">
        <f t="shared" si="0"/>
        <v>1098676694.5400012</v>
      </c>
      <c r="I11" s="10">
        <f>IF(AND(F11&gt;=0,G11&gt;=0),(F11-G11),"-")</f>
        <v>480089178.24499893</v>
      </c>
      <c r="J11" s="6"/>
      <c r="K11" s="7"/>
    </row>
    <row r="12" spans="1:21">
      <c r="A12" s="6"/>
      <c r="B12" s="28" t="s">
        <v>11</v>
      </c>
      <c r="C12" s="28"/>
      <c r="D12" s="9">
        <v>47939950.100000001</v>
      </c>
      <c r="E12" s="9">
        <v>-112616.91999999969</v>
      </c>
      <c r="F12" s="11">
        <f>D12+E12</f>
        <v>47827333.18</v>
      </c>
      <c r="G12" s="9">
        <v>31084734.450000025</v>
      </c>
      <c r="H12" s="9">
        <v>31072299.250000026</v>
      </c>
      <c r="I12" s="11">
        <f>IF(AND(F12&gt;=0,G12&gt;=0),(F12-G12),"-")</f>
        <v>16742598.729999974</v>
      </c>
      <c r="J12" s="6"/>
      <c r="K12" s="7"/>
    </row>
    <row r="13" spans="1:21">
      <c r="A13" s="6"/>
      <c r="B13" s="28" t="s">
        <v>12</v>
      </c>
      <c r="C13" s="28"/>
      <c r="D13" s="9">
        <v>33572526.399999999</v>
      </c>
      <c r="E13" s="9">
        <v>2245.7600000000057</v>
      </c>
      <c r="F13" s="11">
        <f t="shared" ref="F13:F19" si="1">D13+E13</f>
        <v>33574772.159999996</v>
      </c>
      <c r="G13" s="9">
        <v>17603243.76000002</v>
      </c>
      <c r="H13" s="9">
        <v>17589184.560000021</v>
      </c>
      <c r="I13" s="11">
        <f t="shared" ref="I13:I18" si="2">IF(AND(F13&gt;=0,G13&gt;=0),(F13-G13),"-")</f>
        <v>15971528.399999976</v>
      </c>
      <c r="J13" s="6"/>
      <c r="K13" s="7"/>
    </row>
    <row r="14" spans="1:21">
      <c r="A14" s="6"/>
      <c r="B14" s="28" t="s">
        <v>13</v>
      </c>
      <c r="C14" s="28"/>
      <c r="D14" s="9">
        <v>305146566.63</v>
      </c>
      <c r="E14" s="9">
        <v>-16892122.40999997</v>
      </c>
      <c r="F14" s="11">
        <f t="shared" si="1"/>
        <v>288254444.22000003</v>
      </c>
      <c r="G14" s="9">
        <v>161760761.57999986</v>
      </c>
      <c r="H14" s="9">
        <v>161351185.29999986</v>
      </c>
      <c r="I14" s="11">
        <f t="shared" si="2"/>
        <v>126493682.64000016</v>
      </c>
      <c r="J14" s="6"/>
      <c r="K14" s="7"/>
    </row>
    <row r="15" spans="1:21">
      <c r="A15" s="6"/>
      <c r="B15" s="28" t="s">
        <v>14</v>
      </c>
      <c r="C15" s="28"/>
      <c r="D15" s="9">
        <v>0</v>
      </c>
      <c r="E15" s="9">
        <v>362219.47</v>
      </c>
      <c r="F15" s="11">
        <f t="shared" si="1"/>
        <v>362219.47</v>
      </c>
      <c r="G15" s="9">
        <v>693931.63</v>
      </c>
      <c r="H15" s="9">
        <v>693931.63</v>
      </c>
      <c r="I15" s="11">
        <f t="shared" si="2"/>
        <v>-331712.16000000003</v>
      </c>
      <c r="J15" s="6"/>
      <c r="K15" s="7"/>
    </row>
    <row r="16" spans="1:21">
      <c r="A16" s="6"/>
      <c r="B16" s="28" t="s">
        <v>15</v>
      </c>
      <c r="C16" s="28"/>
      <c r="D16" s="9">
        <v>192170278.45000008</v>
      </c>
      <c r="E16" s="9">
        <v>99706364.49499999</v>
      </c>
      <c r="F16" s="11">
        <f t="shared" si="1"/>
        <v>291876642.94500005</v>
      </c>
      <c r="G16" s="9">
        <v>247579741.74000031</v>
      </c>
      <c r="H16" s="9">
        <v>247571517.34000033</v>
      </c>
      <c r="I16" s="11">
        <f t="shared" si="2"/>
        <v>44296901.204999745</v>
      </c>
      <c r="J16" s="6"/>
      <c r="K16" s="7"/>
    </row>
    <row r="17" spans="1:11">
      <c r="A17" s="6"/>
      <c r="B17" s="28" t="s">
        <v>16</v>
      </c>
      <c r="C17" s="28"/>
      <c r="D17" s="9">
        <v>0</v>
      </c>
      <c r="E17" s="9">
        <v>0</v>
      </c>
      <c r="F17" s="11">
        <f t="shared" si="1"/>
        <v>0</v>
      </c>
      <c r="G17" s="9"/>
      <c r="H17" s="9"/>
      <c r="I17" s="11">
        <f t="shared" si="2"/>
        <v>0</v>
      </c>
      <c r="J17" s="6"/>
      <c r="K17" s="7"/>
    </row>
    <row r="18" spans="1:11">
      <c r="A18" s="6"/>
      <c r="B18" s="28" t="s">
        <v>17</v>
      </c>
      <c r="C18" s="28"/>
      <c r="D18" s="9">
        <v>530432778.13</v>
      </c>
      <c r="E18" s="9">
        <v>41623750.669999935</v>
      </c>
      <c r="F18" s="11">
        <f t="shared" si="1"/>
        <v>572056528.79999995</v>
      </c>
      <c r="G18" s="9">
        <v>375063899.54999965</v>
      </c>
      <c r="H18" s="9">
        <v>374329680.50999963</v>
      </c>
      <c r="I18" s="11">
        <f t="shared" si="2"/>
        <v>196992629.2500003</v>
      </c>
      <c r="J18" s="6"/>
      <c r="K18" s="7"/>
    </row>
    <row r="19" spans="1:11">
      <c r="A19" s="6"/>
      <c r="B19" s="28" t="s">
        <v>18</v>
      </c>
      <c r="C19" s="28"/>
      <c r="D19" s="9">
        <v>355310831.49000001</v>
      </c>
      <c r="E19" s="9">
        <v>-6444708.0700000655</v>
      </c>
      <c r="F19" s="11">
        <f t="shared" si="1"/>
        <v>348866123.41999996</v>
      </c>
      <c r="G19" s="9">
        <v>268942573.2400012</v>
      </c>
      <c r="H19" s="9">
        <v>266068895.95000118</v>
      </c>
      <c r="I19" s="11">
        <f>IF(AND(F19&gt;=0,G19&gt;=0),(F19-G19),"-")</f>
        <v>79923550.179998755</v>
      </c>
      <c r="J19" s="6"/>
      <c r="K19" s="7"/>
    </row>
    <row r="20" spans="1:11">
      <c r="A20" s="6"/>
      <c r="B20" s="30" t="s">
        <v>19</v>
      </c>
      <c r="C20" s="30"/>
      <c r="D20" s="10">
        <f t="shared" ref="D20:H20" si="3">SUM(D21:D27)</f>
        <v>811425888.61000025</v>
      </c>
      <c r="E20" s="10">
        <f t="shared" si="3"/>
        <v>101970156.25733332</v>
      </c>
      <c r="F20" s="10">
        <f>D20+E20</f>
        <v>913396044.86733353</v>
      </c>
      <c r="G20" s="10">
        <f t="shared" si="3"/>
        <v>663736976.41999924</v>
      </c>
      <c r="H20" s="10">
        <f t="shared" si="3"/>
        <v>660912639.30999935</v>
      </c>
      <c r="I20" s="10">
        <f>IF(AND(F20&gt;=0,G20&gt;=0),(F20-G20),"-")</f>
        <v>249659068.44733429</v>
      </c>
      <c r="J20" s="6"/>
      <c r="K20" s="7"/>
    </row>
    <row r="21" spans="1:11">
      <c r="A21" s="6"/>
      <c r="B21" s="28" t="s">
        <v>20</v>
      </c>
      <c r="C21" s="28"/>
      <c r="D21" s="9">
        <v>199771694.64000025</v>
      </c>
      <c r="E21" s="9">
        <v>29411838.803333338</v>
      </c>
      <c r="F21" s="11">
        <f t="shared" ref="F21:F27" si="4">D21+E21</f>
        <v>229183533.4433336</v>
      </c>
      <c r="G21" s="9">
        <v>176700520.19999987</v>
      </c>
      <c r="H21" s="9">
        <v>175767626.15999991</v>
      </c>
      <c r="I21" s="11">
        <f>IF(AND(F21&gt;=0,G21&gt;=0),(F21-G21),"-")</f>
        <v>52483013.243333727</v>
      </c>
      <c r="J21" s="6"/>
      <c r="K21" s="7"/>
    </row>
    <row r="22" spans="1:11">
      <c r="A22" s="6"/>
      <c r="B22" s="28" t="s">
        <v>21</v>
      </c>
      <c r="C22" s="28"/>
      <c r="D22" s="9">
        <v>332248720.01999998</v>
      </c>
      <c r="E22" s="9">
        <v>47226932.763999984</v>
      </c>
      <c r="F22" s="11">
        <f t="shared" si="4"/>
        <v>379475652.78399998</v>
      </c>
      <c r="G22" s="9">
        <v>289149093.35999924</v>
      </c>
      <c r="H22" s="9">
        <v>287488471.11999929</v>
      </c>
      <c r="I22" s="11">
        <f t="shared" ref="I22:I27" si="5">IF(AND(F22&gt;=0,G22&gt;=0),(F22-G22),"-")</f>
        <v>90326559.42400074</v>
      </c>
      <c r="J22" s="6"/>
      <c r="K22" s="7"/>
    </row>
    <row r="23" spans="1:11">
      <c r="A23" s="6"/>
      <c r="B23" s="28" t="s">
        <v>22</v>
      </c>
      <c r="C23" s="28"/>
      <c r="D23" s="9">
        <v>100183725.25000007</v>
      </c>
      <c r="E23" s="9">
        <v>-7708025.9500000002</v>
      </c>
      <c r="F23" s="11">
        <f t="shared" si="4"/>
        <v>92475699.300000072</v>
      </c>
      <c r="G23" s="9">
        <v>59094767.609999962</v>
      </c>
      <c r="H23" s="9">
        <v>58887204.779999964</v>
      </c>
      <c r="I23" s="11">
        <f t="shared" si="5"/>
        <v>33380931.690000109</v>
      </c>
      <c r="J23" s="6"/>
      <c r="K23" s="7"/>
    </row>
    <row r="24" spans="1:11">
      <c r="A24" s="6"/>
      <c r="B24" s="28" t="s">
        <v>23</v>
      </c>
      <c r="C24" s="28"/>
      <c r="D24" s="9">
        <v>31291260.17999997</v>
      </c>
      <c r="E24" s="9">
        <v>341949.38999999978</v>
      </c>
      <c r="F24" s="11">
        <f t="shared" si="4"/>
        <v>31633209.56999997</v>
      </c>
      <c r="G24" s="9">
        <v>21188907.440000001</v>
      </c>
      <c r="H24" s="9">
        <v>21171043.440000001</v>
      </c>
      <c r="I24" s="11">
        <f t="shared" si="5"/>
        <v>10444302.129999969</v>
      </c>
      <c r="J24" s="6"/>
      <c r="K24" s="7"/>
    </row>
    <row r="25" spans="1:11">
      <c r="A25" s="6"/>
      <c r="B25" s="28" t="s">
        <v>24</v>
      </c>
      <c r="C25" s="28"/>
      <c r="D25" s="9">
        <v>46827783.319999978</v>
      </c>
      <c r="E25" s="9">
        <v>28988639.98</v>
      </c>
      <c r="F25" s="11">
        <f t="shared" si="4"/>
        <v>75816423.299999982</v>
      </c>
      <c r="G25" s="9">
        <v>47157714.050000072</v>
      </c>
      <c r="H25" s="9">
        <v>47157714.050000072</v>
      </c>
      <c r="I25" s="11">
        <f t="shared" si="5"/>
        <v>28658709.249999911</v>
      </c>
      <c r="J25" s="6"/>
      <c r="K25" s="7"/>
    </row>
    <row r="26" spans="1:11">
      <c r="A26" s="6"/>
      <c r="B26" s="28" t="s">
        <v>25</v>
      </c>
      <c r="C26" s="28"/>
      <c r="D26" s="9">
        <v>64663684.190000042</v>
      </c>
      <c r="E26" s="9">
        <v>4088246.8299999954</v>
      </c>
      <c r="F26" s="11">
        <f t="shared" si="4"/>
        <v>68751931.020000041</v>
      </c>
      <c r="G26" s="9">
        <v>48521105.890000083</v>
      </c>
      <c r="H26" s="9">
        <v>48515711.890000083</v>
      </c>
      <c r="I26" s="11">
        <f t="shared" si="5"/>
        <v>20230825.129999958</v>
      </c>
      <c r="J26" s="6"/>
      <c r="K26" s="7"/>
    </row>
    <row r="27" spans="1:11">
      <c r="A27" s="6"/>
      <c r="B27" s="28" t="s">
        <v>26</v>
      </c>
      <c r="C27" s="28"/>
      <c r="D27" s="9">
        <v>36439021.009999998</v>
      </c>
      <c r="E27" s="9">
        <v>-379425.56000000006</v>
      </c>
      <c r="F27" s="11">
        <f t="shared" si="4"/>
        <v>36059595.449999996</v>
      </c>
      <c r="G27" s="9">
        <v>21924867.870000008</v>
      </c>
      <c r="H27" s="9">
        <v>21924867.870000008</v>
      </c>
      <c r="I27" s="11">
        <f t="shared" si="5"/>
        <v>14134727.579999987</v>
      </c>
      <c r="J27" s="6"/>
      <c r="K27" s="7"/>
    </row>
    <row r="28" spans="1:11">
      <c r="A28" s="6"/>
      <c r="B28" s="30" t="s">
        <v>27</v>
      </c>
      <c r="C28" s="30"/>
      <c r="D28" s="12">
        <f t="shared" ref="D28:H28" si="6">SUM(D29:D37)</f>
        <v>57182004.62999998</v>
      </c>
      <c r="E28" s="12">
        <f t="shared" si="6"/>
        <v>1203169.3799980001</v>
      </c>
      <c r="F28" s="12">
        <f>D28+E28</f>
        <v>58385174.009997979</v>
      </c>
      <c r="G28" s="12">
        <f t="shared" si="6"/>
        <v>41873420.789999977</v>
      </c>
      <c r="H28" s="12">
        <f t="shared" si="6"/>
        <v>41578211.229999974</v>
      </c>
      <c r="I28" s="12">
        <f>IF(AND(F28&gt;=0,G28&gt;=0),(F28-G28),"-")</f>
        <v>16511753.219998002</v>
      </c>
      <c r="J28" s="6"/>
      <c r="K28" s="7"/>
    </row>
    <row r="29" spans="1:11">
      <c r="A29" s="6"/>
      <c r="B29" s="28" t="s">
        <v>28</v>
      </c>
      <c r="C29" s="28"/>
      <c r="D29" s="9">
        <v>17476975.039999954</v>
      </c>
      <c r="E29" s="9">
        <v>-330492.03000199987</v>
      </c>
      <c r="F29" s="11">
        <f t="shared" ref="F29:F37" si="7">D29+E29</f>
        <v>17146483.009997953</v>
      </c>
      <c r="G29" s="9">
        <v>13882259.079999987</v>
      </c>
      <c r="H29" s="9">
        <v>13882259.079999987</v>
      </c>
      <c r="I29" s="11">
        <f t="shared" ref="I29:I37" si="8">IF(AND(F29&gt;=0,G29&gt;=0),(F29-G29),"-")</f>
        <v>3264223.9299979657</v>
      </c>
      <c r="J29" s="6"/>
      <c r="K29" s="7"/>
    </row>
    <row r="30" spans="1:11">
      <c r="A30" s="6"/>
      <c r="B30" s="28" t="s">
        <v>29</v>
      </c>
      <c r="C30" s="28"/>
      <c r="D30" s="9">
        <v>7723729.2300000004</v>
      </c>
      <c r="E30" s="9">
        <v>530519.37000000011</v>
      </c>
      <c r="F30" s="11">
        <f t="shared" si="7"/>
        <v>8254248.6000000006</v>
      </c>
      <c r="G30" s="9">
        <v>6116350.8699999927</v>
      </c>
      <c r="H30" s="9">
        <v>5840954.1099999929</v>
      </c>
      <c r="I30" s="11">
        <f t="shared" si="8"/>
        <v>2137897.7300000079</v>
      </c>
      <c r="J30" s="6"/>
      <c r="K30" s="7"/>
    </row>
    <row r="31" spans="1:11">
      <c r="A31" s="6"/>
      <c r="B31" s="28" t="s">
        <v>30</v>
      </c>
      <c r="C31" s="28"/>
      <c r="D31" s="9">
        <v>0</v>
      </c>
      <c r="E31" s="9">
        <v>0</v>
      </c>
      <c r="F31" s="11">
        <f t="shared" si="7"/>
        <v>0</v>
      </c>
      <c r="G31" s="9"/>
      <c r="H31" s="9"/>
      <c r="I31" s="11">
        <f t="shared" si="8"/>
        <v>0</v>
      </c>
      <c r="J31" s="6"/>
      <c r="K31" s="7"/>
    </row>
    <row r="32" spans="1:11">
      <c r="A32" s="6"/>
      <c r="B32" s="28" t="s">
        <v>31</v>
      </c>
      <c r="C32" s="28"/>
      <c r="D32" s="9">
        <v>0</v>
      </c>
      <c r="E32" s="9">
        <v>0</v>
      </c>
      <c r="F32" s="11">
        <f t="shared" si="7"/>
        <v>0</v>
      </c>
      <c r="G32" s="9"/>
      <c r="H32" s="9"/>
      <c r="I32" s="11">
        <f t="shared" si="8"/>
        <v>0</v>
      </c>
      <c r="J32" s="6"/>
      <c r="K32" s="7"/>
    </row>
    <row r="33" spans="1:11">
      <c r="A33" s="6"/>
      <c r="B33" s="28" t="s">
        <v>32</v>
      </c>
      <c r="C33" s="28"/>
      <c r="D33" s="9">
        <v>0</v>
      </c>
      <c r="E33" s="9">
        <v>0</v>
      </c>
      <c r="F33" s="11">
        <f t="shared" si="7"/>
        <v>0</v>
      </c>
      <c r="G33" s="9"/>
      <c r="H33" s="9"/>
      <c r="I33" s="11">
        <f t="shared" si="8"/>
        <v>0</v>
      </c>
      <c r="J33" s="6"/>
      <c r="K33" s="7"/>
    </row>
    <row r="34" spans="1:11">
      <c r="A34" s="6"/>
      <c r="B34" s="28" t="s">
        <v>33</v>
      </c>
      <c r="C34" s="28"/>
      <c r="D34" s="9">
        <v>0</v>
      </c>
      <c r="E34" s="9">
        <v>0</v>
      </c>
      <c r="F34" s="11">
        <f t="shared" si="7"/>
        <v>0</v>
      </c>
      <c r="G34" s="9"/>
      <c r="H34" s="9"/>
      <c r="I34" s="11">
        <f t="shared" si="8"/>
        <v>0</v>
      </c>
      <c r="J34" s="6"/>
      <c r="K34" s="7"/>
    </row>
    <row r="35" spans="1:11">
      <c r="A35" s="6"/>
      <c r="B35" s="28" t="s">
        <v>34</v>
      </c>
      <c r="C35" s="28"/>
      <c r="D35" s="9">
        <v>12456849.34000002</v>
      </c>
      <c r="E35" s="9">
        <v>758539.95</v>
      </c>
      <c r="F35" s="11">
        <f t="shared" si="7"/>
        <v>13215389.29000002</v>
      </c>
      <c r="G35" s="9">
        <v>9856447.9600000028</v>
      </c>
      <c r="H35" s="9">
        <v>9856447.9600000028</v>
      </c>
      <c r="I35" s="11">
        <f t="shared" si="8"/>
        <v>3358941.3300000168</v>
      </c>
      <c r="J35" s="6"/>
      <c r="K35" s="7"/>
    </row>
    <row r="36" spans="1:11">
      <c r="A36" s="6"/>
      <c r="B36" s="28" t="s">
        <v>35</v>
      </c>
      <c r="C36" s="28"/>
      <c r="D36" s="9">
        <v>0</v>
      </c>
      <c r="E36" s="9">
        <v>0</v>
      </c>
      <c r="F36" s="11">
        <f t="shared" si="7"/>
        <v>0</v>
      </c>
      <c r="G36" s="9"/>
      <c r="H36" s="9"/>
      <c r="I36" s="11">
        <f t="shared" si="8"/>
        <v>0</v>
      </c>
      <c r="J36" s="6"/>
      <c r="K36" s="7"/>
    </row>
    <row r="37" spans="1:11">
      <c r="A37" s="6"/>
      <c r="B37" s="28" t="s">
        <v>36</v>
      </c>
      <c r="C37" s="28"/>
      <c r="D37" s="9">
        <v>19524451.020000003</v>
      </c>
      <c r="E37" s="9">
        <v>244602.08999999994</v>
      </c>
      <c r="F37" s="11">
        <f t="shared" si="7"/>
        <v>19769053.110000003</v>
      </c>
      <c r="G37" s="9">
        <v>12018362.879999992</v>
      </c>
      <c r="H37" s="9">
        <v>11998550.079999991</v>
      </c>
      <c r="I37" s="11">
        <f t="shared" si="8"/>
        <v>7750690.2300000116</v>
      </c>
      <c r="J37" s="6"/>
      <c r="K37" s="7"/>
    </row>
    <row r="38" spans="1:11">
      <c r="A38" s="6"/>
      <c r="B38" s="30" t="s">
        <v>37</v>
      </c>
      <c r="C38" s="30"/>
      <c r="D38" s="12">
        <f t="shared" ref="D38:H38" si="9">SUM(D39:D42)</f>
        <v>0</v>
      </c>
      <c r="E38" s="12">
        <f t="shared" si="9"/>
        <v>25794443.34</v>
      </c>
      <c r="F38" s="12">
        <f>D38+E38</f>
        <v>25794443.34</v>
      </c>
      <c r="G38" s="13">
        <f t="shared" si="9"/>
        <v>25794443.34</v>
      </c>
      <c r="H38" s="12">
        <f t="shared" si="9"/>
        <v>25794443.34</v>
      </c>
      <c r="I38" s="12">
        <f t="shared" ref="I38:I43" si="10">IF(AND(F38&gt;=0,G38&gt;=0),(F38-G38),"-")</f>
        <v>0</v>
      </c>
      <c r="J38" s="6"/>
      <c r="K38" s="7"/>
    </row>
    <row r="39" spans="1:11">
      <c r="A39" s="6"/>
      <c r="B39" s="28" t="s">
        <v>38</v>
      </c>
      <c r="C39" s="28"/>
      <c r="D39" s="9">
        <v>0</v>
      </c>
      <c r="E39" s="9">
        <v>5894242.1099999994</v>
      </c>
      <c r="F39" s="11">
        <f t="shared" ref="F39:F42" si="11">D39+E39</f>
        <v>5894242.1099999994</v>
      </c>
      <c r="G39" s="9">
        <v>5894242.1099999994</v>
      </c>
      <c r="H39" s="9">
        <v>5894242.1099999994</v>
      </c>
      <c r="I39" s="11">
        <f t="shared" si="10"/>
        <v>0</v>
      </c>
      <c r="J39" s="6"/>
      <c r="K39" s="7"/>
    </row>
    <row r="40" spans="1:11">
      <c r="A40" s="6"/>
      <c r="B40" s="28" t="s">
        <v>45</v>
      </c>
      <c r="C40" s="28"/>
      <c r="D40" s="9"/>
      <c r="E40" s="9"/>
      <c r="F40" s="11">
        <f t="shared" si="11"/>
        <v>0</v>
      </c>
      <c r="G40" s="9">
        <v>0</v>
      </c>
      <c r="H40" s="9">
        <v>0</v>
      </c>
      <c r="I40" s="11">
        <f t="shared" si="10"/>
        <v>0</v>
      </c>
      <c r="J40" s="6"/>
      <c r="K40" s="7"/>
    </row>
    <row r="41" spans="1:11">
      <c r="A41" s="6"/>
      <c r="B41" s="28" t="s">
        <v>39</v>
      </c>
      <c r="C41" s="28"/>
      <c r="D41" s="9"/>
      <c r="E41" s="9"/>
      <c r="F41" s="11">
        <f t="shared" si="11"/>
        <v>0</v>
      </c>
      <c r="G41" s="9">
        <v>0</v>
      </c>
      <c r="H41" s="9">
        <v>0</v>
      </c>
      <c r="I41" s="11">
        <f t="shared" si="10"/>
        <v>0</v>
      </c>
      <c r="J41" s="6"/>
      <c r="K41" s="7"/>
    </row>
    <row r="42" spans="1:11">
      <c r="A42" s="6"/>
      <c r="B42" s="28" t="s">
        <v>40</v>
      </c>
      <c r="C42" s="28"/>
      <c r="D42" s="9">
        <v>0</v>
      </c>
      <c r="E42" s="9">
        <v>19900201.23</v>
      </c>
      <c r="F42" s="11">
        <f t="shared" si="11"/>
        <v>19900201.23</v>
      </c>
      <c r="G42" s="9">
        <v>19900201.23</v>
      </c>
      <c r="H42" s="9">
        <v>19900201.23</v>
      </c>
      <c r="I42" s="11">
        <f t="shared" si="10"/>
        <v>0</v>
      </c>
      <c r="J42" s="6"/>
      <c r="K42" s="7"/>
    </row>
    <row r="43" spans="1:11">
      <c r="A43" s="6"/>
      <c r="B43" s="14"/>
      <c r="C43" s="15" t="s">
        <v>41</v>
      </c>
      <c r="D43" s="16">
        <f>SUM(D11,D20,D28,D38)</f>
        <v>2333180824.4400005</v>
      </c>
      <c r="E43" s="16">
        <f>SUM(E11,E20,E28,E38)</f>
        <v>247212901.97233123</v>
      </c>
      <c r="F43" s="16">
        <f>D43+E43</f>
        <v>2580393726.4123316</v>
      </c>
      <c r="G43" s="16">
        <f>SUM(G11,G20,G28,G38)</f>
        <v>1834133726.5000002</v>
      </c>
      <c r="H43" s="16">
        <f>SUM(H11,H20,H28,H38)</f>
        <v>1826961988.4200003</v>
      </c>
      <c r="I43" s="16">
        <f t="shared" si="10"/>
        <v>746259999.91233134</v>
      </c>
      <c r="J43" s="6"/>
      <c r="K43" s="7"/>
    </row>
    <row r="44" spans="1:11">
      <c r="A44" s="6"/>
      <c r="B44" s="6" t="s">
        <v>44</v>
      </c>
      <c r="C44" s="6"/>
      <c r="D44" s="6"/>
      <c r="E44" s="6"/>
      <c r="F44" s="6"/>
      <c r="G44" s="6"/>
      <c r="H44" s="6"/>
      <c r="I44" s="6"/>
      <c r="J44" s="6"/>
      <c r="K44" s="7"/>
    </row>
    <row r="45" spans="1:11" ht="15" customHeight="1">
      <c r="A45" s="6"/>
      <c r="B45" s="6"/>
      <c r="C45" s="6"/>
      <c r="D45" s="6"/>
      <c r="E45" s="6"/>
      <c r="F45" s="6"/>
      <c r="G45" s="31"/>
      <c r="H45" s="31"/>
      <c r="I45" s="31"/>
      <c r="J45" s="6"/>
      <c r="K45" s="7"/>
    </row>
    <row r="46" spans="1:11" hidden="1">
      <c r="A46" s="1"/>
      <c r="B46" s="1"/>
      <c r="C46" s="1"/>
      <c r="F46" s="1"/>
      <c r="G46" s="1"/>
      <c r="H46" s="1"/>
      <c r="I46" s="1"/>
      <c r="J46" s="1"/>
    </row>
    <row r="47" spans="1:11" hidden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1" hidden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idden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idden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idden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idden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idden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idden="1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mergeCells count="40">
    <mergeCell ref="G45:I45"/>
    <mergeCell ref="B39:C39"/>
    <mergeCell ref="B40:C40"/>
    <mergeCell ref="B3:J3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34:C34"/>
    <mergeCell ref="B26:C26"/>
    <mergeCell ref="B14:C14"/>
    <mergeCell ref="B15:C15"/>
    <mergeCell ref="B16:C16"/>
    <mergeCell ref="B41:C41"/>
    <mergeCell ref="B17:C17"/>
    <mergeCell ref="B18:C18"/>
    <mergeCell ref="B19:C19"/>
    <mergeCell ref="B20:C20"/>
    <mergeCell ref="B21:C21"/>
    <mergeCell ref="B42:C42"/>
    <mergeCell ref="B28:C28"/>
    <mergeCell ref="B22:C22"/>
    <mergeCell ref="B23:C23"/>
    <mergeCell ref="B24:C24"/>
    <mergeCell ref="B25:C25"/>
    <mergeCell ref="B27:C27"/>
    <mergeCell ref="B12:C12"/>
    <mergeCell ref="B13:C13"/>
    <mergeCell ref="B4:I4"/>
    <mergeCell ref="B5:I5"/>
    <mergeCell ref="B6:I6"/>
    <mergeCell ref="B8:C10"/>
    <mergeCell ref="D8:H8"/>
    <mergeCell ref="I8:I9"/>
    <mergeCell ref="B11:C11"/>
  </mergeCells>
  <conditionalFormatting sqref="D12:D19">
    <cfRule type="cellIs" dxfId="5" priority="12" stopIfTrue="1" operator="equal">
      <formula>0</formula>
    </cfRule>
  </conditionalFormatting>
  <conditionalFormatting sqref="D21:D27">
    <cfRule type="cellIs" dxfId="4" priority="11" stopIfTrue="1" operator="equal">
      <formula>0</formula>
    </cfRule>
  </conditionalFormatting>
  <conditionalFormatting sqref="D29:D37">
    <cfRule type="cellIs" dxfId="3" priority="8" stopIfTrue="1" operator="equal">
      <formula>0</formula>
    </cfRule>
  </conditionalFormatting>
  <conditionalFormatting sqref="D39:E42">
    <cfRule type="cellIs" dxfId="2" priority="6" stopIfTrue="1" operator="equal">
      <formula>0</formula>
    </cfRule>
  </conditionalFormatting>
  <conditionalFormatting sqref="E12:E19 E21:E27 E29:E37">
    <cfRule type="cellIs" dxfId="1" priority="2" stopIfTrue="1" operator="equal">
      <formula>0</formula>
    </cfRule>
  </conditionalFormatting>
  <conditionalFormatting sqref="G39:H42 G29:H37 G21:H27 G12:H19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D21:E27 G29:H37 D12:E19 G12:H19 D29:E37 G21:H27 D39:E42 G39:H42" xr:uid="{84EEC225-1408-4AD1-A4D6-8105A72A6387}">
      <formula1>-20000000000</formula1>
      <formula2>20000000000</formula2>
    </dataValidation>
  </dataValidations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FF </vt:lpstr>
      <vt:lpstr>'EAEPE FF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Presupuestos</cp:lastModifiedBy>
  <cp:lastPrinted>2022-03-22T22:38:58Z</cp:lastPrinted>
  <dcterms:created xsi:type="dcterms:W3CDTF">2014-10-31T18:17:16Z</dcterms:created>
  <dcterms:modified xsi:type="dcterms:W3CDTF">2022-11-17T20:21:54Z</dcterms:modified>
</cp:coreProperties>
</file>