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ágina Web, Marzo\Turismo\"/>
    </mc:Choice>
  </mc:AlternateContent>
  <bookViews>
    <workbookView xWindow="0" yWindow="0" windowWidth="20490" windowHeight="7530" activeTab="3"/>
  </bookViews>
  <sheets>
    <sheet name="2013" sheetId="5" r:id="rId1"/>
    <sheet name="2014" sheetId="1" r:id="rId2"/>
    <sheet name="2015" sheetId="4" r:id="rId3"/>
    <sheet name="Capacitación" sheetId="6" r:id="rId4"/>
  </sheets>
  <calcPr calcId="162913"/>
</workbook>
</file>

<file path=xl/calcChain.xml><?xml version="1.0" encoding="utf-8"?>
<calcChain xmlns="http://schemas.openxmlformats.org/spreadsheetml/2006/main">
  <c r="O75" i="4" l="1"/>
  <c r="O37" i="4"/>
  <c r="O36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N48" i="4"/>
  <c r="M48" i="4"/>
  <c r="L48" i="4"/>
  <c r="K48" i="4"/>
  <c r="J48" i="4"/>
  <c r="I48" i="4"/>
  <c r="G48" i="4"/>
  <c r="F48" i="4"/>
  <c r="E48" i="4"/>
  <c r="D48" i="4"/>
  <c r="N47" i="4"/>
  <c r="M47" i="4"/>
  <c r="L47" i="4"/>
  <c r="K47" i="4"/>
  <c r="J47" i="4"/>
  <c r="I47" i="4"/>
  <c r="G47" i="4"/>
  <c r="F47" i="4"/>
  <c r="E47" i="4"/>
  <c r="D47" i="4"/>
  <c r="C48" i="4"/>
  <c r="C47" i="4"/>
  <c r="G15" i="6"/>
  <c r="F15" i="6"/>
  <c r="E15" i="6"/>
  <c r="O76" i="4" l="1"/>
  <c r="D19" i="5"/>
  <c r="E19" i="5"/>
  <c r="F19" i="5"/>
  <c r="O19" i="5" s="1"/>
  <c r="G19" i="5"/>
  <c r="H19" i="5"/>
  <c r="I19" i="5"/>
  <c r="J19" i="5"/>
  <c r="K19" i="5"/>
  <c r="L19" i="5"/>
  <c r="M19" i="5"/>
  <c r="N19" i="5"/>
  <c r="D21" i="5"/>
  <c r="E21" i="5"/>
  <c r="F21" i="5"/>
  <c r="G21" i="5"/>
  <c r="H21" i="5"/>
  <c r="I21" i="5"/>
  <c r="J21" i="5"/>
  <c r="K21" i="5"/>
  <c r="L21" i="5"/>
  <c r="M21" i="5"/>
  <c r="N21" i="5"/>
  <c r="D22" i="5"/>
  <c r="D24" i="5" s="1"/>
  <c r="E22" i="5"/>
  <c r="F22" i="5"/>
  <c r="G22" i="5"/>
  <c r="H22" i="5"/>
  <c r="H24" i="5" s="1"/>
  <c r="I22" i="5"/>
  <c r="J22" i="5"/>
  <c r="K22" i="5"/>
  <c r="L22" i="5"/>
  <c r="L24" i="5" s="1"/>
  <c r="M22" i="5"/>
  <c r="N22" i="5"/>
  <c r="D23" i="5"/>
  <c r="E23" i="5"/>
  <c r="E40" i="5" s="1"/>
  <c r="F23" i="5"/>
  <c r="G23" i="5"/>
  <c r="H23" i="5"/>
  <c r="I23" i="5"/>
  <c r="J23" i="5"/>
  <c r="K23" i="5"/>
  <c r="L23" i="5"/>
  <c r="M23" i="5"/>
  <c r="N23" i="5"/>
  <c r="C23" i="5"/>
  <c r="C22" i="5"/>
  <c r="C21" i="5"/>
  <c r="O21" i="5" s="1"/>
  <c r="C19" i="5"/>
  <c r="D20" i="5"/>
  <c r="E20" i="5"/>
  <c r="F20" i="5"/>
  <c r="G20" i="5"/>
  <c r="H20" i="5"/>
  <c r="I20" i="5"/>
  <c r="J20" i="5"/>
  <c r="K20" i="5"/>
  <c r="L20" i="5"/>
  <c r="M20" i="5"/>
  <c r="N20" i="5"/>
  <c r="C55" i="5"/>
  <c r="D55" i="5"/>
  <c r="E55" i="5"/>
  <c r="F55" i="5"/>
  <c r="O55" i="5" s="1"/>
  <c r="G55" i="5"/>
  <c r="H55" i="5"/>
  <c r="I55" i="5"/>
  <c r="J55" i="5"/>
  <c r="K55" i="5"/>
  <c r="L55" i="5"/>
  <c r="M55" i="5"/>
  <c r="N55" i="5"/>
  <c r="C56" i="5"/>
  <c r="D56" i="5"/>
  <c r="E56" i="5"/>
  <c r="F56" i="5"/>
  <c r="O56" i="5" s="1"/>
  <c r="G56" i="5"/>
  <c r="H56" i="5"/>
  <c r="I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O58" i="5" s="1"/>
  <c r="G58" i="5"/>
  <c r="H58" i="5"/>
  <c r="I58" i="5"/>
  <c r="J58" i="5"/>
  <c r="K58" i="5"/>
  <c r="L58" i="5"/>
  <c r="M58" i="5"/>
  <c r="N58" i="5"/>
  <c r="C59" i="5"/>
  <c r="D59" i="5"/>
  <c r="E59" i="5"/>
  <c r="F59" i="5"/>
  <c r="O59" i="5" s="1"/>
  <c r="G59" i="5"/>
  <c r="H59" i="5"/>
  <c r="I59" i="5"/>
  <c r="J59" i="5"/>
  <c r="K59" i="5"/>
  <c r="L59" i="5"/>
  <c r="M59" i="5"/>
  <c r="N59" i="5"/>
  <c r="C60" i="5"/>
  <c r="D60" i="5"/>
  <c r="E60" i="5"/>
  <c r="F60" i="5"/>
  <c r="O60" i="5" s="1"/>
  <c r="G60" i="5"/>
  <c r="H60" i="5"/>
  <c r="I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O62" i="5" s="1"/>
  <c r="G62" i="5"/>
  <c r="H62" i="5"/>
  <c r="I62" i="5"/>
  <c r="J62" i="5"/>
  <c r="K62" i="5"/>
  <c r="L62" i="5"/>
  <c r="M62" i="5"/>
  <c r="N62" i="5"/>
  <c r="C63" i="5"/>
  <c r="D63" i="5"/>
  <c r="E63" i="5"/>
  <c r="F63" i="5"/>
  <c r="O63" i="5" s="1"/>
  <c r="G63" i="5"/>
  <c r="H63" i="5"/>
  <c r="I63" i="5"/>
  <c r="J63" i="5"/>
  <c r="K63" i="5"/>
  <c r="L63" i="5"/>
  <c r="M63" i="5"/>
  <c r="N63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O46" i="5" s="1"/>
  <c r="G46" i="5"/>
  <c r="H46" i="5"/>
  <c r="I46" i="5"/>
  <c r="J46" i="5"/>
  <c r="K46" i="5"/>
  <c r="L46" i="5"/>
  <c r="M46" i="5"/>
  <c r="N46" i="5"/>
  <c r="C47" i="5"/>
  <c r="D47" i="5"/>
  <c r="E47" i="5"/>
  <c r="F47" i="5"/>
  <c r="O47" i="5" s="1"/>
  <c r="G47" i="5"/>
  <c r="H47" i="5"/>
  <c r="I47" i="5"/>
  <c r="J47" i="5"/>
  <c r="K47" i="5"/>
  <c r="L47" i="5"/>
  <c r="M47" i="5"/>
  <c r="N47" i="5"/>
  <c r="C48" i="5"/>
  <c r="D48" i="5"/>
  <c r="E48" i="5"/>
  <c r="F48" i="5"/>
  <c r="O48" i="5" s="1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O50" i="5" s="1"/>
  <c r="G50" i="5"/>
  <c r="H50" i="5"/>
  <c r="I50" i="5"/>
  <c r="J50" i="5"/>
  <c r="K50" i="5"/>
  <c r="L50" i="5"/>
  <c r="M50" i="5"/>
  <c r="N50" i="5"/>
  <c r="C51" i="5"/>
  <c r="D51" i="5"/>
  <c r="E51" i="5"/>
  <c r="F51" i="5"/>
  <c r="O51" i="5" s="1"/>
  <c r="G51" i="5"/>
  <c r="H51" i="5"/>
  <c r="I51" i="5"/>
  <c r="J51" i="5"/>
  <c r="K51" i="5"/>
  <c r="L51" i="5"/>
  <c r="M51" i="5"/>
  <c r="N51" i="5"/>
  <c r="C52" i="5"/>
  <c r="D52" i="5"/>
  <c r="E52" i="5"/>
  <c r="F52" i="5"/>
  <c r="O52" i="5" s="1"/>
  <c r="G52" i="5"/>
  <c r="H52" i="5"/>
  <c r="I52" i="5"/>
  <c r="J52" i="5"/>
  <c r="K52" i="5"/>
  <c r="L52" i="5"/>
  <c r="M52" i="5"/>
  <c r="N52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O54" i="5" s="1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O44" i="5" s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H15" i="5" s="1"/>
  <c r="I14" i="5"/>
  <c r="J14" i="5"/>
  <c r="K14" i="5"/>
  <c r="L14" i="5"/>
  <c r="M14" i="5"/>
  <c r="N14" i="5"/>
  <c r="C14" i="5"/>
  <c r="C13" i="5"/>
  <c r="C20" i="5"/>
  <c r="D6" i="5"/>
  <c r="E6" i="5"/>
  <c r="F6" i="5"/>
  <c r="G6" i="5"/>
  <c r="H6" i="5"/>
  <c r="I6" i="5"/>
  <c r="J6" i="5"/>
  <c r="K6" i="5"/>
  <c r="L6" i="5"/>
  <c r="M6" i="5"/>
  <c r="N6" i="5"/>
  <c r="D7" i="5"/>
  <c r="E7" i="5"/>
  <c r="F7" i="5"/>
  <c r="G7" i="5"/>
  <c r="H7" i="5"/>
  <c r="I7" i="5"/>
  <c r="J7" i="5"/>
  <c r="K7" i="5"/>
  <c r="L7" i="5"/>
  <c r="M7" i="5"/>
  <c r="N7" i="5"/>
  <c r="C7" i="5"/>
  <c r="C6" i="5"/>
  <c r="O61" i="5"/>
  <c r="O57" i="5"/>
  <c r="O53" i="5"/>
  <c r="O49" i="5"/>
  <c r="O45" i="5"/>
  <c r="O31" i="5"/>
  <c r="M31" i="5"/>
  <c r="I31" i="5"/>
  <c r="F31" i="5"/>
  <c r="N24" i="5"/>
  <c r="M24" i="5"/>
  <c r="K24" i="5"/>
  <c r="J24" i="5"/>
  <c r="I24" i="5"/>
  <c r="G24" i="5"/>
  <c r="F24" i="5"/>
  <c r="E24" i="5"/>
  <c r="C24" i="5"/>
  <c r="O22" i="5"/>
  <c r="M15" i="5"/>
  <c r="K15" i="5"/>
  <c r="E15" i="5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N30" i="4"/>
  <c r="M30" i="4"/>
  <c r="L30" i="4"/>
  <c r="K30" i="4"/>
  <c r="J30" i="4"/>
  <c r="I30" i="4"/>
  <c r="G30" i="4"/>
  <c r="F30" i="4"/>
  <c r="E30" i="4"/>
  <c r="D30" i="4"/>
  <c r="C30" i="4"/>
  <c r="O29" i="4"/>
  <c r="O28" i="4"/>
  <c r="O27" i="4"/>
  <c r="O25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O17" i="4"/>
  <c r="O16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O8" i="4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3" i="1"/>
  <c r="O21" i="1"/>
  <c r="O22" i="1"/>
  <c r="O20" i="1"/>
  <c r="O19" i="1"/>
  <c r="O13" i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K39" i="1"/>
  <c r="J39" i="1"/>
  <c r="I39" i="1"/>
  <c r="H39" i="1"/>
  <c r="G39" i="1"/>
  <c r="F39" i="1"/>
  <c r="E39" i="1"/>
  <c r="D39" i="1"/>
  <c r="N31" i="1"/>
  <c r="M31" i="1"/>
  <c r="L31" i="1"/>
  <c r="K31" i="1"/>
  <c r="J31" i="1"/>
  <c r="I31" i="1"/>
  <c r="H31" i="1"/>
  <c r="G31" i="1"/>
  <c r="F31" i="1"/>
  <c r="E31" i="1"/>
  <c r="D31" i="1"/>
  <c r="C31" i="1"/>
  <c r="O24" i="1" l="1"/>
  <c r="O23" i="5"/>
  <c r="K40" i="5"/>
  <c r="O20" i="5"/>
  <c r="K31" i="5"/>
  <c r="D31" i="5"/>
  <c r="C15" i="5"/>
  <c r="N39" i="5"/>
  <c r="N38" i="1"/>
  <c r="L40" i="5"/>
  <c r="H40" i="5"/>
  <c r="F40" i="5"/>
  <c r="D40" i="5"/>
  <c r="M39" i="5"/>
  <c r="K39" i="5"/>
  <c r="E39" i="5"/>
  <c r="G15" i="5"/>
  <c r="E31" i="5"/>
  <c r="C40" i="5"/>
  <c r="C31" i="5"/>
  <c r="J31" i="5"/>
  <c r="H31" i="5"/>
  <c r="J15" i="5"/>
  <c r="D15" i="5"/>
  <c r="N15" i="5"/>
  <c r="M8" i="5"/>
  <c r="L39" i="5"/>
  <c r="M40" i="5"/>
  <c r="M38" i="5" s="1"/>
  <c r="N40" i="5"/>
  <c r="N31" i="5"/>
  <c r="L31" i="5"/>
  <c r="L15" i="5"/>
  <c r="K8" i="5"/>
  <c r="L8" i="5"/>
  <c r="N8" i="5"/>
  <c r="J39" i="5"/>
  <c r="J40" i="5"/>
  <c r="J8" i="5"/>
  <c r="K38" i="5"/>
  <c r="I40" i="5"/>
  <c r="G40" i="5"/>
  <c r="H39" i="5"/>
  <c r="G31" i="5"/>
  <c r="O14" i="5"/>
  <c r="I15" i="5"/>
  <c r="I39" i="5"/>
  <c r="O7" i="5"/>
  <c r="I8" i="5"/>
  <c r="O13" i="5"/>
  <c r="H8" i="5"/>
  <c r="G39" i="5"/>
  <c r="G8" i="5"/>
  <c r="F15" i="5"/>
  <c r="F8" i="5"/>
  <c r="F39" i="5"/>
  <c r="E8" i="5"/>
  <c r="O8" i="1"/>
  <c r="O30" i="4"/>
  <c r="O19" i="4"/>
  <c r="D39" i="5"/>
  <c r="D8" i="5"/>
  <c r="O15" i="1"/>
  <c r="O12" i="5"/>
  <c r="O34" i="5"/>
  <c r="O64" i="5"/>
  <c r="C46" i="4"/>
  <c r="D46" i="4"/>
  <c r="E46" i="4"/>
  <c r="F46" i="4"/>
  <c r="G46" i="4"/>
  <c r="I46" i="4"/>
  <c r="J46" i="4"/>
  <c r="K46" i="4"/>
  <c r="L46" i="4"/>
  <c r="M46" i="4"/>
  <c r="N46" i="4"/>
  <c r="O10" i="4"/>
  <c r="O24" i="5"/>
  <c r="O65" i="1"/>
  <c r="C8" i="5"/>
  <c r="O6" i="5"/>
  <c r="C39" i="5"/>
  <c r="I38" i="5" l="1"/>
  <c r="H38" i="5"/>
  <c r="D38" i="5"/>
  <c r="E38" i="5"/>
  <c r="F38" i="5"/>
  <c r="C38" i="5"/>
  <c r="L38" i="5"/>
  <c r="N38" i="5"/>
  <c r="G38" i="5"/>
  <c r="J38" i="5"/>
  <c r="O8" i="5"/>
  <c r="O40" i="5"/>
  <c r="O39" i="5"/>
  <c r="O38" i="5" l="1"/>
</calcChain>
</file>

<file path=xl/sharedStrings.xml><?xml version="1.0" encoding="utf-8"?>
<sst xmlns="http://schemas.openxmlformats.org/spreadsheetml/2006/main" count="483" uniqueCount="117">
  <si>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</si>
  <si>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</si>
  <si>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</si>
  <si>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</si>
  <si>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</si>
  <si>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</si>
  <si>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</si>
  <si>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</si>
  <si>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</si>
  <si>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</si>
  <si>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</si>
  <si>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</si>
  <si>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</si>
  <si>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</si>
  <si>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</si>
  <si>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</si>
  <si>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</si>
  <si>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</si>
  <si>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</si>
  <si>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</si>
  <si>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</si>
  <si>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</si>
  <si>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</si>
  <si>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</si>
  <si>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</si>
  <si>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</si>
  <si>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</si>
  <si>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</si>
  <si>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</si>
  <si>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</si>
  <si>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</si>
  <si>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</si>
  <si>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</si>
  <si>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</si>
  <si>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</si>
  <si>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</si>
  <si>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</si>
  <si>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</si>
  <si>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</si>
  <si>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</si>
  <si>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</si>
  <si>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</si>
  <si>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</si>
  <si>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</si>
  <si>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</si>
  <si>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</si>
  <si>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</si>
  <si>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</si>
  <si>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</si>
  <si>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</si>
  <si>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</si>
  <si>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</si>
  <si>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</si>
  <si>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</si>
  <si>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</si>
  <si>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</si>
  <si>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</si>
  <si>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</si>
  <si>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</si>
  <si>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</si>
  <si>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</si>
  <si>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</si>
  <si>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</si>
  <si>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</si>
  <si>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</si>
  <si>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</si>
  <si>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</si>
  <si>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</si>
  <si>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</si>
  <si>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</si>
  <si>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</si>
  <si>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</si>
  <si>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</si>
  <si>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</si>
  <si>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</si>
  <si>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</si>
  <si>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</si>
  <si>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</si>
  <si>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</si>
  <si>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</si>
  <si>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</si>
  <si>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</si>
  <si>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</si>
  <si>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</si>
  <si>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</si>
  <si>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</si>
  <si>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</si>
  <si>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 DE OCUPACIÓN POR HOTEL</t>
  </si>
  <si>
    <t>CONCENTRADO DE AFLUENCIA TURÍSTICA</t>
  </si>
  <si>
    <t>HOSPEDAJE</t>
  </si>
  <si>
    <t>PORCENTAJE PROMEDIO MENSUAL</t>
  </si>
  <si>
    <t>villa del Ensueño</t>
  </si>
  <si>
    <t>casade las flores</t>
  </si>
  <si>
    <t>Posada virreyes</t>
  </si>
  <si>
    <t>casa campos</t>
  </si>
  <si>
    <t>Rosa Morada</t>
  </si>
  <si>
    <t>Posada Gloria</t>
  </si>
  <si>
    <t>Casa Armonía</t>
  </si>
  <si>
    <t>mi viejo refugio</t>
  </si>
  <si>
    <t>Quinta Don Jose</t>
  </si>
  <si>
    <t>11 certificaciones "M"</t>
  </si>
  <si>
    <t>Hotel Tapatio</t>
  </si>
  <si>
    <t>11 Empresas</t>
  </si>
  <si>
    <t>Grupo Covarrubias</t>
  </si>
  <si>
    <t>Lic Ernesto Covarrubias.</t>
  </si>
  <si>
    <t>95.00% SECTUR</t>
  </si>
  <si>
    <t>Dic-12 a Mar-13</t>
  </si>
  <si>
    <t>Distintivo "C"</t>
  </si>
  <si>
    <t>11 de Febrero</t>
  </si>
  <si>
    <t>185 pers.</t>
  </si>
  <si>
    <t>Turismo Guadalajara</t>
  </si>
  <si>
    <t>Casa Tlaquepaq.</t>
  </si>
  <si>
    <t>ONE</t>
  </si>
  <si>
    <t>San Pietro</t>
  </si>
  <si>
    <t>El Nuevo Parador</t>
  </si>
  <si>
    <t>sin/ser.</t>
  </si>
  <si>
    <t>45,50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</si>
</sst>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 wrapText="1"/>
    </xf>
    <xf numFmtId="0" fontId="3" fillId="0" borderId="15" xfId="0" applyFont="1" applyFill="1" applyBorder="1" applyAlignment="1">
      <alignment horizontal="left" vertical="justify" wrapText="1"/>
    </xf>
    <xf numFmtId="0" fontId="2" fillId="0" borderId="37" xfId="0" applyFont="1" applyFill="1" applyBorder="1" applyAlignment="1">
      <alignment horizontal="left" vertical="justify" wrapText="1"/>
    </xf>
    <xf numFmtId="0" fontId="2" fillId="0" borderId="28" xfId="0" applyFont="1" applyFill="1" applyBorder="1" applyAlignment="1">
      <alignment horizontal="left" vertical="justify" wrapText="1"/>
    </xf>
    <xf numFmtId="0" fontId="2" fillId="0" borderId="29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 wrapText="1"/>
    </xf>
    <xf numFmtId="0" fontId="2" fillId="0" borderId="30" xfId="0" applyFont="1" applyFill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164" fontId="0" fillId="0" borderId="29" xfId="0" applyNumberFormat="1" applyBorder="1"/>
    <xf numFmtId="0" fontId="2" fillId="0" borderId="11" xfId="0" applyFont="1" applyFill="1" applyBorder="1" applyAlignment="1">
      <alignment horizontal="left" vertical="justify" wrapText="1"/>
    </xf>
    <xf numFmtId="0" fontId="2" fillId="0" borderId="29" xfId="0" applyFont="1" applyFill="1" applyBorder="1" applyAlignment="1">
      <alignment horizontal="left" vertical="justify" wrapText="1"/>
    </xf>
    <xf numFmtId="0" fontId="2" fillId="0" borderId="29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20" xfId="0" applyFont="1" applyFill="1" applyBorder="1" applyAlignment="1">
      <alignment horizontal="left" vertical="justify" wrapText="1"/>
    </xf>
    <xf numFmtId="0" fontId="2" fillId="0" borderId="23" xfId="0" applyFont="1" applyFill="1" applyBorder="1" applyAlignment="1">
      <alignment horizontal="left" vertical="justify" wrapText="1"/>
    </xf>
    <xf numFmtId="0" fontId="2" fillId="0" borderId="24" xfId="0" applyFont="1" applyFill="1" applyBorder="1" applyAlignment="1">
      <alignment horizontal="left" vertical="justify" wrapText="1"/>
    </xf>
    <xf numFmtId="0" fontId="2" fillId="0" borderId="36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1" workbookViewId="0">
      <selection activeCell="C8" sqref="C8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114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6" ht="12" customHeight="1" thickTop="1" thickBot="1" x14ac:dyDescent="0.25">
      <c r="B2" s="117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6" ht="12" customHeight="1" thickTop="1" thickBot="1" x14ac:dyDescent="0.25">
      <c r="B3" s="120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6" ht="12.95" customHeight="1" thickTop="1" thickBot="1" x14ac:dyDescent="0.25">
      <c r="B4" s="121" t="s">
        <v>3</v>
      </c>
      <c r="C4" s="122">
        <v>2013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24.75" thickTop="1" x14ac:dyDescent="0.2">
      <c r="B5" s="121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'2014'!C6+'2015'!C8</f>
        <v>2391</v>
      </c>
      <c r="D6" s="7">
        <f>'2014'!D6+'2015'!D8</f>
        <v>1797</v>
      </c>
      <c r="E6" s="7">
        <f>'2014'!E6+'2015'!E8</f>
        <v>1856</v>
      </c>
      <c r="F6" s="7">
        <f>'2014'!F6+'2015'!F8</f>
        <v>3209</v>
      </c>
      <c r="G6" s="7">
        <f>'2014'!G6+'2015'!G8</f>
        <v>1602</v>
      </c>
      <c r="H6" s="7">
        <f>'2014'!H6+'2015'!H8</f>
        <v>2141</v>
      </c>
      <c r="I6" s="7">
        <f>'2014'!I6+'2015'!I8</f>
        <v>2632</v>
      </c>
      <c r="J6" s="7">
        <f>'2014'!J6+'2015'!J8</f>
        <v>1656</v>
      </c>
      <c r="K6" s="7">
        <f>'2014'!K6+'2015'!K8</f>
        <v>1450</v>
      </c>
      <c r="L6" s="7">
        <f>'2014'!L6+'2015'!L8</f>
        <v>1206</v>
      </c>
      <c r="M6" s="7">
        <f>'2014'!M6+'2015'!M8</f>
        <v>1385</v>
      </c>
      <c r="N6" s="7">
        <f>'2014'!N6+'2015'!N8</f>
        <v>1647</v>
      </c>
      <c r="O6" s="11">
        <f>SUM(C6:N6)</f>
        <v>22972</v>
      </c>
      <c r="P6" s="37"/>
    </row>
    <row r="7" spans="1:16" ht="17.25" customHeight="1" x14ac:dyDescent="0.2">
      <c r="B7" s="14" t="s">
        <v>18</v>
      </c>
      <c r="C7" s="7">
        <f>'2014'!C7+'2015'!C9</f>
        <v>1381</v>
      </c>
      <c r="D7" s="7">
        <f>'2014'!D7+'2015'!D9</f>
        <v>1510</v>
      </c>
      <c r="E7" s="7">
        <f>'2014'!E7+'2015'!E9</f>
        <v>1263</v>
      </c>
      <c r="F7" s="7">
        <f>'2014'!F7+'2015'!F9</f>
        <v>1246</v>
      </c>
      <c r="G7" s="7">
        <f>'2014'!G7+'2015'!G9</f>
        <v>826</v>
      </c>
      <c r="H7" s="7">
        <f>'2014'!H7+'2015'!H9</f>
        <v>1001</v>
      </c>
      <c r="I7" s="7">
        <f>'2014'!I7+'2015'!I9</f>
        <v>874</v>
      </c>
      <c r="J7" s="7">
        <f>'2014'!J7+'2015'!J9</f>
        <v>651</v>
      </c>
      <c r="K7" s="7">
        <f>'2014'!K7+'2015'!K9</f>
        <v>666</v>
      </c>
      <c r="L7" s="7">
        <f>'2014'!L7+'2015'!L9</f>
        <v>736</v>
      </c>
      <c r="M7" s="7">
        <f>'2014'!M7+'2015'!M9</f>
        <v>695</v>
      </c>
      <c r="N7" s="7">
        <f>'2014'!N7+'2015'!N9</f>
        <v>1212</v>
      </c>
      <c r="O7" s="11">
        <f>SUM(C7:N7)</f>
        <v>12061</v>
      </c>
      <c r="P7" s="37"/>
    </row>
    <row r="8" spans="1:16" ht="15.75" customHeight="1" thickBot="1" x14ac:dyDescent="0.25">
      <c r="B8" s="15" t="s">
        <v>19</v>
      </c>
      <c r="C8" s="5">
        <f>SUM(C6:C7)</f>
        <v>3772</v>
      </c>
      <c r="D8" s="5">
        <f t="shared" ref="D8:O8" si="0">SUM(D6:D7)</f>
        <v>3307</v>
      </c>
      <c r="E8" s="5">
        <f t="shared" si="0"/>
        <v>3119</v>
      </c>
      <c r="F8" s="5">
        <f t="shared" si="0"/>
        <v>4455</v>
      </c>
      <c r="G8" s="5">
        <f t="shared" si="0"/>
        <v>2428</v>
      </c>
      <c r="H8" s="5">
        <f t="shared" si="0"/>
        <v>3142</v>
      </c>
      <c r="I8" s="5">
        <f t="shared" si="0"/>
        <v>3506</v>
      </c>
      <c r="J8" s="5">
        <f t="shared" si="0"/>
        <v>2307</v>
      </c>
      <c r="K8" s="5">
        <f t="shared" si="0"/>
        <v>2116</v>
      </c>
      <c r="L8" s="5">
        <f t="shared" si="0"/>
        <v>1942</v>
      </c>
      <c r="M8" s="5">
        <f t="shared" si="0"/>
        <v>2080</v>
      </c>
      <c r="N8" s="5">
        <f t="shared" si="0"/>
        <v>2859</v>
      </c>
      <c r="O8" s="5">
        <f t="shared" si="0"/>
        <v>35033</v>
      </c>
      <c r="P8" s="37"/>
    </row>
    <row r="9" spans="1:16" ht="12" customHeight="1" thickTop="1" thickBot="1" x14ac:dyDescent="0.25">
      <c r="B9" s="111" t="s">
        <v>20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37"/>
    </row>
    <row r="10" spans="1:16" ht="12.75" customHeight="1" thickBot="1" x14ac:dyDescent="0.25">
      <c r="B10" s="123" t="s">
        <v>3</v>
      </c>
      <c r="C10" s="125">
        <v>2013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37"/>
    </row>
    <row r="11" spans="1:16" ht="12" customHeight="1" thickTop="1" thickBot="1" x14ac:dyDescent="0.25">
      <c r="B11" s="124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>
        <f>'2014'!C12+'2015'!C16</f>
        <v>8</v>
      </c>
      <c r="D12" s="7">
        <f>'2014'!D12+'2015'!D16</f>
        <v>25</v>
      </c>
      <c r="E12" s="7">
        <f>'2014'!E12+'2015'!E16</f>
        <v>35</v>
      </c>
      <c r="F12" s="7">
        <f>'2014'!F12+'2015'!F16</f>
        <v>42</v>
      </c>
      <c r="G12" s="7">
        <f>'2014'!G12+'2015'!G16</f>
        <v>14</v>
      </c>
      <c r="H12" s="7">
        <f>'2014'!H12+'2015'!H16</f>
        <v>18</v>
      </c>
      <c r="I12" s="7">
        <f>'2014'!I12+'2015'!I16</f>
        <v>17</v>
      </c>
      <c r="J12" s="7">
        <f>'2014'!J12+'2015'!J16</f>
        <v>13</v>
      </c>
      <c r="K12" s="7">
        <f>'2014'!K12+'2015'!K16</f>
        <v>12</v>
      </c>
      <c r="L12" s="7">
        <f>'2014'!L12+'2015'!L16</f>
        <v>18</v>
      </c>
      <c r="M12" s="7">
        <f>'2014'!M12+'2015'!M16</f>
        <v>23</v>
      </c>
      <c r="N12" s="7">
        <f>'2014'!N12+'2015'!N16</f>
        <v>4</v>
      </c>
      <c r="O12" s="9">
        <f>SUM(C12:N12)</f>
        <v>229</v>
      </c>
      <c r="P12" s="37"/>
    </row>
    <row r="13" spans="1:16" ht="11.25" customHeight="1" x14ac:dyDescent="0.2">
      <c r="B13" s="17" t="s">
        <v>22</v>
      </c>
      <c r="C13" s="7">
        <f>'2014'!C13+'2015'!C17</f>
        <v>109</v>
      </c>
      <c r="D13" s="7">
        <f>'2014'!D13+'2015'!D17</f>
        <v>451</v>
      </c>
      <c r="E13" s="7">
        <f>'2014'!E13+'2015'!E17</f>
        <v>589</v>
      </c>
      <c r="F13" s="7">
        <f>'2014'!F13+'2015'!F17</f>
        <v>941</v>
      </c>
      <c r="G13" s="7">
        <f>'2014'!G13+'2015'!G17</f>
        <v>318</v>
      </c>
      <c r="H13" s="7">
        <f>'2014'!H13+'2015'!H17</f>
        <v>325</v>
      </c>
      <c r="I13" s="7">
        <f>'2014'!I13+'2015'!I17</f>
        <v>262</v>
      </c>
      <c r="J13" s="7">
        <f>'2014'!J13+'2015'!J17</f>
        <v>94</v>
      </c>
      <c r="K13" s="7">
        <f>'2014'!K13+'2015'!K17</f>
        <v>79</v>
      </c>
      <c r="L13" s="7">
        <f>'2014'!L13+'2015'!L17</f>
        <v>419</v>
      </c>
      <c r="M13" s="7">
        <f>'2014'!M13+'2015'!M17</f>
        <v>142</v>
      </c>
      <c r="N13" s="7">
        <f>'2014'!N13+'2015'!N17</f>
        <v>191</v>
      </c>
      <c r="O13" s="9">
        <f t="shared" ref="O13:O14" si="1">SUM(C13:N13)</f>
        <v>3920</v>
      </c>
      <c r="P13" s="37"/>
    </row>
    <row r="14" spans="1:16" ht="11.25" customHeight="1" x14ac:dyDescent="0.2">
      <c r="B14" s="17" t="s">
        <v>23</v>
      </c>
      <c r="C14" s="7">
        <f>'2014'!C14+'2015'!C18</f>
        <v>44</v>
      </c>
      <c r="D14" s="7">
        <f>'2014'!D14+'2015'!D18</f>
        <v>99</v>
      </c>
      <c r="E14" s="7">
        <f>'2014'!E14+'2015'!E18</f>
        <v>235</v>
      </c>
      <c r="F14" s="7">
        <f>'2014'!F14+'2015'!F18</f>
        <v>85</v>
      </c>
      <c r="G14" s="7">
        <f>'2014'!G14+'2015'!G18</f>
        <v>15</v>
      </c>
      <c r="H14" s="7">
        <f>'2014'!H14+'2015'!H18</f>
        <v>39</v>
      </c>
      <c r="I14" s="7">
        <f>'2014'!I14+'2015'!I18</f>
        <v>66</v>
      </c>
      <c r="J14" s="7">
        <f>'2014'!J14+'2015'!J18</f>
        <v>28</v>
      </c>
      <c r="K14" s="7">
        <f>'2014'!K14+'2015'!K18</f>
        <v>32</v>
      </c>
      <c r="L14" s="7">
        <f>'2014'!L14+'2015'!L18</f>
        <v>54</v>
      </c>
      <c r="M14" s="7">
        <f>'2014'!M14+'2015'!M18</f>
        <v>257</v>
      </c>
      <c r="N14" s="7">
        <f>'2014'!N14+'2015'!N18</f>
        <v>2</v>
      </c>
      <c r="O14" s="9">
        <f t="shared" si="1"/>
        <v>956</v>
      </c>
      <c r="P14" s="37"/>
    </row>
    <row r="15" spans="1:16" ht="14.25" customHeight="1" thickBot="1" x14ac:dyDescent="0.25">
      <c r="B15" s="15" t="s">
        <v>19</v>
      </c>
      <c r="C15" s="4">
        <f>SUM(C13:C14)</f>
        <v>153</v>
      </c>
      <c r="D15" s="4">
        <f t="shared" ref="D15:N15" si="2">SUM(D13:D14)</f>
        <v>550</v>
      </c>
      <c r="E15" s="4">
        <f t="shared" si="2"/>
        <v>824</v>
      </c>
      <c r="F15" s="4">
        <f t="shared" si="2"/>
        <v>1026</v>
      </c>
      <c r="G15" s="4">
        <f t="shared" si="2"/>
        <v>333</v>
      </c>
      <c r="H15" s="4">
        <f t="shared" si="2"/>
        <v>364</v>
      </c>
      <c r="I15" s="4">
        <f t="shared" si="2"/>
        <v>328</v>
      </c>
      <c r="J15" s="4">
        <f t="shared" si="2"/>
        <v>122</v>
      </c>
      <c r="K15" s="4">
        <f t="shared" si="2"/>
        <v>111</v>
      </c>
      <c r="L15" s="4">
        <f t="shared" si="2"/>
        <v>473</v>
      </c>
      <c r="M15" s="4">
        <f t="shared" si="2"/>
        <v>399</v>
      </c>
      <c r="N15" s="4">
        <f t="shared" si="2"/>
        <v>193</v>
      </c>
      <c r="O15" s="5">
        <v>5650</v>
      </c>
      <c r="P15" s="40"/>
    </row>
    <row r="16" spans="1:16" ht="12" customHeight="1" thickTop="1" thickBot="1" x14ac:dyDescent="0.25">
      <c r="B16" s="111" t="s">
        <v>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37" t="s">
        <v>25</v>
      </c>
    </row>
    <row r="17" spans="2:16" ht="12" customHeight="1" thickBot="1" x14ac:dyDescent="0.25">
      <c r="B17" s="127" t="s">
        <v>26</v>
      </c>
      <c r="C17" s="126">
        <v>2013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37"/>
    </row>
    <row r="18" spans="2:16" ht="12" customHeight="1" thickTop="1" thickBot="1" x14ac:dyDescent="0.25">
      <c r="B18" s="128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'2014'!C19</f>
        <v>0</v>
      </c>
      <c r="D19" s="6">
        <f>'2014'!D19</f>
        <v>0</v>
      </c>
      <c r="E19" s="6">
        <f>'2014'!E19</f>
        <v>0</v>
      </c>
      <c r="F19" s="6">
        <f>'2014'!F19</f>
        <v>0</v>
      </c>
      <c r="G19" s="6">
        <f>'2014'!G19</f>
        <v>0</v>
      </c>
      <c r="H19" s="6">
        <f>'2014'!H19</f>
        <v>0</v>
      </c>
      <c r="I19" s="6">
        <f>'2014'!I19</f>
        <v>0</v>
      </c>
      <c r="J19" s="6">
        <f>'2014'!J19</f>
        <v>0</v>
      </c>
      <c r="K19" s="6">
        <f>'2014'!K19</f>
        <v>0</v>
      </c>
      <c r="L19" s="6">
        <f>'2014'!L19</f>
        <v>0</v>
      </c>
      <c r="M19" s="6">
        <f>'2014'!M19</f>
        <v>0</v>
      </c>
      <c r="N19" s="6">
        <f>'2014'!N19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'2014'!C20</f>
        <v>0</v>
      </c>
      <c r="D20" s="27">
        <f>'2014'!D20</f>
        <v>0</v>
      </c>
      <c r="E20" s="27">
        <f>'2014'!E20</f>
        <v>0</v>
      </c>
      <c r="F20" s="27">
        <f>'2014'!F20</f>
        <v>0</v>
      </c>
      <c r="G20" s="27">
        <f>'2014'!G20</f>
        <v>0</v>
      </c>
      <c r="H20" s="27">
        <f>'2014'!H20</f>
        <v>0</v>
      </c>
      <c r="I20" s="27">
        <f>'2014'!I20</f>
        <v>0</v>
      </c>
      <c r="J20" s="27">
        <f>'2014'!J20</f>
        <v>0</v>
      </c>
      <c r="K20" s="27">
        <f>'2014'!K20</f>
        <v>0</v>
      </c>
      <c r="L20" s="27">
        <f>'2014'!L20</f>
        <v>0</v>
      </c>
      <c r="M20" s="27">
        <f>'2014'!M20</f>
        <v>0</v>
      </c>
      <c r="N20" s="27">
        <f>'2014'!N20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'2014'!C21</f>
        <v>0</v>
      </c>
      <c r="D21" s="3">
        <f>'2014'!D21</f>
        <v>0</v>
      </c>
      <c r="E21" s="3">
        <f>'2014'!E21</f>
        <v>0</v>
      </c>
      <c r="F21" s="3">
        <f>'2014'!F21</f>
        <v>0</v>
      </c>
      <c r="G21" s="3">
        <f>'2014'!G21</f>
        <v>0</v>
      </c>
      <c r="H21" s="3">
        <f>'2014'!H21</f>
        <v>0</v>
      </c>
      <c r="I21" s="3">
        <f>'2014'!I21</f>
        <v>0</v>
      </c>
      <c r="J21" s="3">
        <f>'2014'!J21</f>
        <v>0</v>
      </c>
      <c r="K21" s="3">
        <f>'2014'!K21</f>
        <v>0</v>
      </c>
      <c r="L21" s="3">
        <f>'2014'!L21</f>
        <v>0</v>
      </c>
      <c r="M21" s="3">
        <f>'2014'!M21</f>
        <v>0</v>
      </c>
      <c r="N21" s="3">
        <f>'2014'!N21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'2014'!C22</f>
        <v>0</v>
      </c>
      <c r="D22" s="3">
        <f>'2014'!D22</f>
        <v>0</v>
      </c>
      <c r="E22" s="3">
        <f>'2014'!E22</f>
        <v>0</v>
      </c>
      <c r="F22" s="3">
        <f>'2014'!F22</f>
        <v>0</v>
      </c>
      <c r="G22" s="3">
        <f>'2014'!G22</f>
        <v>0</v>
      </c>
      <c r="H22" s="3">
        <f>'2014'!H22</f>
        <v>0</v>
      </c>
      <c r="I22" s="3">
        <f>'2014'!I22</f>
        <v>0</v>
      </c>
      <c r="J22" s="3">
        <f>'2014'!J22</f>
        <v>0</v>
      </c>
      <c r="K22" s="3">
        <f>'2014'!K22</f>
        <v>0</v>
      </c>
      <c r="L22" s="3">
        <f>'2014'!L22</f>
        <v>0</v>
      </c>
      <c r="M22" s="3">
        <f>'2014'!M22</f>
        <v>0</v>
      </c>
      <c r="N22" s="3">
        <f>'2014'!N22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'2014'!C23</f>
        <v>0</v>
      </c>
      <c r="D23" s="3">
        <f>'2014'!D23</f>
        <v>0</v>
      </c>
      <c r="E23" s="3">
        <f>'2014'!E23</f>
        <v>0</v>
      </c>
      <c r="F23" s="3">
        <f>'2014'!F23</f>
        <v>0</v>
      </c>
      <c r="G23" s="3">
        <f>'2014'!G23</f>
        <v>0</v>
      </c>
      <c r="H23" s="3">
        <f>'2014'!H23</f>
        <v>0</v>
      </c>
      <c r="I23" s="3">
        <f>'2014'!I23</f>
        <v>0</v>
      </c>
      <c r="J23" s="3">
        <f>'2014'!J23</f>
        <v>0</v>
      </c>
      <c r="K23" s="3">
        <f>'2014'!K23</f>
        <v>0</v>
      </c>
      <c r="L23" s="3">
        <f>'2014'!L23</f>
        <v>0</v>
      </c>
      <c r="M23" s="3">
        <f>'2014'!M23</f>
        <v>0</v>
      </c>
      <c r="N23" s="3">
        <f>'2014'!N23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37"/>
    </row>
    <row r="26" spans="2:16" ht="12.75" customHeight="1" thickTop="1" thickBot="1" x14ac:dyDescent="0.25">
      <c r="B26" s="120" t="s">
        <v>30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37"/>
    </row>
    <row r="27" spans="2:16" ht="12.75" customHeight="1" thickTop="1" thickBot="1" x14ac:dyDescent="0.25">
      <c r="B27" s="121" t="s">
        <v>3</v>
      </c>
      <c r="C27" s="137">
        <v>2013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41"/>
    </row>
    <row r="28" spans="2:16" ht="24.75" thickTop="1" x14ac:dyDescent="0.2">
      <c r="B28" s="121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'2014'!C29+'2015'!C36</f>
        <v>738</v>
      </c>
      <c r="D29" s="7">
        <f>'2014'!D29+'2015'!D36</f>
        <v>2658</v>
      </c>
      <c r="E29" s="7">
        <f>'2014'!E29+'2015'!E36</f>
        <v>2187</v>
      </c>
      <c r="F29" s="7">
        <f>'2014'!F29+'2015'!F36</f>
        <v>3387</v>
      </c>
      <c r="G29" s="7">
        <f>'2014'!G29+'2015'!G36</f>
        <v>2298</v>
      </c>
      <c r="H29" s="7">
        <f>'2014'!H29+'2015'!H36</f>
        <v>2145</v>
      </c>
      <c r="I29" s="7">
        <f>'2014'!I29+'2015'!I36</f>
        <v>3017</v>
      </c>
      <c r="J29" s="7">
        <f>'2014'!J29+'2015'!J36</f>
        <v>1091</v>
      </c>
      <c r="K29" s="7">
        <f>'2014'!K29+'2015'!K36</f>
        <v>1749</v>
      </c>
      <c r="L29" s="7">
        <f>'2014'!L29+'2015'!L36</f>
        <v>1609</v>
      </c>
      <c r="M29" s="7">
        <f>'2014'!M29+'2015'!M36</f>
        <v>2406</v>
      </c>
      <c r="N29" s="7">
        <f>'2014'!N29+'2015'!N36</f>
        <v>1317</v>
      </c>
      <c r="O29" s="11"/>
      <c r="P29" s="37"/>
    </row>
    <row r="30" spans="2:16" ht="15" customHeight="1" x14ac:dyDescent="0.2">
      <c r="B30" s="14" t="s">
        <v>18</v>
      </c>
      <c r="C30" s="7">
        <f>'2014'!C30+'2015'!C37</f>
        <v>696</v>
      </c>
      <c r="D30" s="7">
        <f>'2014'!D30+'2015'!D37</f>
        <v>1207</v>
      </c>
      <c r="E30" s="7">
        <f>'2014'!E30+'2015'!E37</f>
        <v>555</v>
      </c>
      <c r="F30" s="7">
        <f>'2014'!F30+'2015'!F37</f>
        <v>501</v>
      </c>
      <c r="G30" s="7">
        <f>'2014'!G30+'2015'!G37</f>
        <v>738</v>
      </c>
      <c r="H30" s="7">
        <f>'2014'!H30+'2015'!H37</f>
        <v>754</v>
      </c>
      <c r="I30" s="7">
        <f>'2014'!I30+'2015'!I37</f>
        <v>701</v>
      </c>
      <c r="J30" s="7">
        <f>'2014'!J30+'2015'!J37</f>
        <v>465</v>
      </c>
      <c r="K30" s="7">
        <f>'2014'!K30+'2015'!K37</f>
        <v>571</v>
      </c>
      <c r="L30" s="7">
        <f>'2014'!L30+'2015'!L37</f>
        <v>608</v>
      </c>
      <c r="M30" s="7">
        <f>'2014'!M30+'2015'!M37</f>
        <v>921</v>
      </c>
      <c r="N30" s="7">
        <f>'2014'!N30+'2015'!N37</f>
        <v>810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1434</v>
      </c>
      <c r="D31" s="5">
        <f t="shared" ref="D31:O31" si="4">SUM(D29:D30)</f>
        <v>3865</v>
      </c>
      <c r="E31" s="5">
        <f t="shared" si="4"/>
        <v>2742</v>
      </c>
      <c r="F31" s="5">
        <f t="shared" si="4"/>
        <v>3888</v>
      </c>
      <c r="G31" s="5">
        <f t="shared" si="4"/>
        <v>3036</v>
      </c>
      <c r="H31" s="5">
        <f t="shared" si="4"/>
        <v>2899</v>
      </c>
      <c r="I31" s="5">
        <f t="shared" si="4"/>
        <v>3718</v>
      </c>
      <c r="J31" s="5">
        <f t="shared" si="4"/>
        <v>1556</v>
      </c>
      <c r="K31" s="5">
        <f t="shared" si="4"/>
        <v>2320</v>
      </c>
      <c r="L31" s="5">
        <f t="shared" si="4"/>
        <v>2217</v>
      </c>
      <c r="M31" s="5">
        <f t="shared" si="4"/>
        <v>3327</v>
      </c>
      <c r="N31" s="5">
        <f t="shared" si="4"/>
        <v>2127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121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121"/>
      <c r="C34" s="7">
        <f>'2014'!C34+'2015'!C41</f>
        <v>59</v>
      </c>
      <c r="D34" s="7">
        <f>'2014'!D34+'2015'!D41</f>
        <v>122</v>
      </c>
      <c r="E34" s="7">
        <f>'2014'!E34+'2015'!E41</f>
        <v>106</v>
      </c>
      <c r="F34" s="7">
        <f>'2014'!F34+'2015'!F41</f>
        <v>134</v>
      </c>
      <c r="G34" s="7">
        <f>'2014'!G34+'2015'!G41</f>
        <v>118</v>
      </c>
      <c r="H34" s="7">
        <f>'2014'!H34+'2015'!H41</f>
        <v>118</v>
      </c>
      <c r="I34" s="7">
        <f>'2014'!I34+'2015'!I41</f>
        <v>111</v>
      </c>
      <c r="J34" s="7">
        <f>'2014'!J34+'2015'!J41</f>
        <v>60</v>
      </c>
      <c r="K34" s="7">
        <f>'2014'!K34+'2015'!K41</f>
        <v>87</v>
      </c>
      <c r="L34" s="7">
        <f>'2014'!L34+'2015'!L41</f>
        <v>86</v>
      </c>
      <c r="M34" s="7">
        <f>'2014'!M34+'2015'!M41</f>
        <v>109</v>
      </c>
      <c r="N34" s="7">
        <f>'2014'!N34+'2015'!N41</f>
        <v>77</v>
      </c>
      <c r="O34" s="46">
        <f>SUM(C34:N34)</f>
        <v>1187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>
        <f t="shared" ref="C38:O38" si="5">SUM(C39,C40,C31)</f>
        <v>6793</v>
      </c>
      <c r="D38" s="7">
        <f t="shared" si="5"/>
        <v>11587</v>
      </c>
      <c r="E38" s="7">
        <f t="shared" si="5"/>
        <v>9427</v>
      </c>
      <c r="F38" s="7">
        <f t="shared" si="5"/>
        <v>13257</v>
      </c>
      <c r="G38" s="7">
        <f t="shared" si="5"/>
        <v>8833</v>
      </c>
      <c r="H38" s="7">
        <f t="shared" si="5"/>
        <v>9304</v>
      </c>
      <c r="I38" s="7">
        <f t="shared" si="5"/>
        <v>11270</v>
      </c>
      <c r="J38" s="7">
        <f t="shared" si="5"/>
        <v>5541</v>
      </c>
      <c r="K38" s="7">
        <f t="shared" si="5"/>
        <v>6867</v>
      </c>
      <c r="L38" s="7">
        <f t="shared" si="5"/>
        <v>6849</v>
      </c>
      <c r="M38" s="7">
        <f t="shared" si="5"/>
        <v>9133</v>
      </c>
      <c r="N38" s="7">
        <f t="shared" si="5"/>
        <v>7306</v>
      </c>
      <c r="O38" s="7">
        <f t="shared" si="5"/>
        <v>39909</v>
      </c>
      <c r="P38" s="53"/>
    </row>
    <row r="39" spans="1:19" ht="12" x14ac:dyDescent="0.2">
      <c r="B39" s="12" t="s">
        <v>33</v>
      </c>
      <c r="C39" s="3">
        <f>SUM(C22,C13,C6,C29)</f>
        <v>3238</v>
      </c>
      <c r="D39" s="3">
        <f t="shared" ref="D39:O40" si="6">SUM(D22,D13,D6,D29)</f>
        <v>4906</v>
      </c>
      <c r="E39" s="3">
        <f t="shared" si="6"/>
        <v>4632</v>
      </c>
      <c r="F39" s="3">
        <f t="shared" si="6"/>
        <v>7537</v>
      </c>
      <c r="G39" s="3">
        <f t="shared" si="6"/>
        <v>4218</v>
      </c>
      <c r="H39" s="3">
        <f t="shared" si="6"/>
        <v>4611</v>
      </c>
      <c r="I39" s="3">
        <f t="shared" si="6"/>
        <v>5911</v>
      </c>
      <c r="J39" s="3">
        <f t="shared" si="6"/>
        <v>2841</v>
      </c>
      <c r="K39" s="3">
        <f t="shared" si="6"/>
        <v>3278</v>
      </c>
      <c r="L39" s="3">
        <f t="shared" si="6"/>
        <v>3234</v>
      </c>
      <c r="M39" s="3">
        <f t="shared" si="6"/>
        <v>3933</v>
      </c>
      <c r="N39" s="3">
        <f t="shared" si="6"/>
        <v>3155</v>
      </c>
      <c r="O39" s="3">
        <f t="shared" si="6"/>
        <v>26892</v>
      </c>
      <c r="P39" s="54"/>
    </row>
    <row r="40" spans="1:19" ht="12" x14ac:dyDescent="0.2">
      <c r="B40" s="12" t="s">
        <v>34</v>
      </c>
      <c r="C40" s="3">
        <f>SUM(C23,C14,C7,C30)</f>
        <v>2121</v>
      </c>
      <c r="D40" s="3">
        <f t="shared" si="6"/>
        <v>2816</v>
      </c>
      <c r="E40" s="3">
        <f t="shared" si="6"/>
        <v>2053</v>
      </c>
      <c r="F40" s="3">
        <f t="shared" si="6"/>
        <v>1832</v>
      </c>
      <c r="G40" s="3">
        <f t="shared" si="6"/>
        <v>1579</v>
      </c>
      <c r="H40" s="3">
        <f t="shared" si="6"/>
        <v>1794</v>
      </c>
      <c r="I40" s="3">
        <f t="shared" si="6"/>
        <v>1641</v>
      </c>
      <c r="J40" s="3">
        <f t="shared" si="6"/>
        <v>1144</v>
      </c>
      <c r="K40" s="3">
        <f t="shared" si="6"/>
        <v>1269</v>
      </c>
      <c r="L40" s="3">
        <f t="shared" si="6"/>
        <v>1398</v>
      </c>
      <c r="M40" s="3">
        <f t="shared" si="6"/>
        <v>1873</v>
      </c>
      <c r="N40" s="3">
        <f t="shared" si="6"/>
        <v>2024</v>
      </c>
      <c r="O40" s="3">
        <f t="shared" si="6"/>
        <v>13017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132">
        <v>2013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'2014'!C44</f>
        <v>0</v>
      </c>
      <c r="D44" s="30">
        <f>'2014'!D44</f>
        <v>0</v>
      </c>
      <c r="E44" s="30">
        <f>'2014'!E44</f>
        <v>0</v>
      </c>
      <c r="F44" s="30">
        <f>'2014'!F44</f>
        <v>0</v>
      </c>
      <c r="G44" s="30">
        <f>'2014'!G44</f>
        <v>0</v>
      </c>
      <c r="H44" s="30">
        <f>'2014'!H44</f>
        <v>0</v>
      </c>
      <c r="I44" s="30">
        <f>'2014'!I44</f>
        <v>0</v>
      </c>
      <c r="J44" s="30">
        <f>'2014'!J44</f>
        <v>0</v>
      </c>
      <c r="K44" s="30">
        <f>'2014'!K44</f>
        <v>0</v>
      </c>
      <c r="L44" s="30">
        <f>'2014'!L44</f>
        <v>0</v>
      </c>
      <c r="M44" s="30">
        <f>'2014'!M44</f>
        <v>0</v>
      </c>
      <c r="N44" s="30">
        <f>'2014'!N44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'2014'!C45</f>
        <v>0</v>
      </c>
      <c r="D45" s="30">
        <f>'2014'!D45</f>
        <v>0</v>
      </c>
      <c r="E45" s="30">
        <f>'2014'!E45</f>
        <v>0</v>
      </c>
      <c r="F45" s="30">
        <f>'2014'!F45</f>
        <v>0</v>
      </c>
      <c r="G45" s="30">
        <f>'2014'!G45</f>
        <v>0</v>
      </c>
      <c r="H45" s="30">
        <f>'2014'!H45</f>
        <v>0</v>
      </c>
      <c r="I45" s="30">
        <f>'2014'!I45</f>
        <v>0</v>
      </c>
      <c r="J45" s="30">
        <f>'2014'!J45</f>
        <v>0</v>
      </c>
      <c r="K45" s="30">
        <f>'2014'!K45</f>
        <v>0</v>
      </c>
      <c r="L45" s="30">
        <f>'2014'!L45</f>
        <v>0</v>
      </c>
      <c r="M45" s="30">
        <f>'2014'!M45</f>
        <v>0</v>
      </c>
      <c r="N45" s="30">
        <f>'2014'!N45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'2014'!C46</f>
        <v>0</v>
      </c>
      <c r="D46" s="30">
        <f>'2014'!D46</f>
        <v>0</v>
      </c>
      <c r="E46" s="30">
        <f>'2014'!E46</f>
        <v>0</v>
      </c>
      <c r="F46" s="30">
        <f>'2014'!F46</f>
        <v>0</v>
      </c>
      <c r="G46" s="30">
        <f>'2014'!G46</f>
        <v>0</v>
      </c>
      <c r="H46" s="30">
        <f>'2014'!H46</f>
        <v>0</v>
      </c>
      <c r="I46" s="30">
        <f>'2014'!I46</f>
        <v>0</v>
      </c>
      <c r="J46" s="30">
        <f>'2014'!J46</f>
        <v>0</v>
      </c>
      <c r="K46" s="30">
        <f>'2014'!K46</f>
        <v>0</v>
      </c>
      <c r="L46" s="30">
        <f>'2014'!L46</f>
        <v>0</v>
      </c>
      <c r="M46" s="30">
        <f>'2014'!M46</f>
        <v>0</v>
      </c>
      <c r="N46" s="30">
        <f>'2014'!N46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'2014'!C47</f>
        <v>0</v>
      </c>
      <c r="D47" s="30">
        <f>'2014'!D47</f>
        <v>0</v>
      </c>
      <c r="E47" s="30">
        <f>'2014'!E47</f>
        <v>0</v>
      </c>
      <c r="F47" s="30">
        <f>'2014'!F47</f>
        <v>0</v>
      </c>
      <c r="G47" s="30">
        <f>'2014'!G47</f>
        <v>0</v>
      </c>
      <c r="H47" s="30">
        <f>'2014'!H47</f>
        <v>0</v>
      </c>
      <c r="I47" s="30">
        <f>'2014'!I47</f>
        <v>0</v>
      </c>
      <c r="J47" s="30">
        <f>'2014'!J47</f>
        <v>0</v>
      </c>
      <c r="K47" s="30">
        <f>'2014'!K47</f>
        <v>0</v>
      </c>
      <c r="L47" s="30">
        <f>'2014'!L47</f>
        <v>0</v>
      </c>
      <c r="M47" s="30">
        <f>'2014'!M47</f>
        <v>0</v>
      </c>
      <c r="N47" s="30">
        <f>'2014'!N47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'2014'!C48</f>
        <v>0</v>
      </c>
      <c r="D48" s="30">
        <f>'2014'!D48</f>
        <v>0</v>
      </c>
      <c r="E48" s="30">
        <f>'2014'!E48</f>
        <v>0</v>
      </c>
      <c r="F48" s="30">
        <f>'2014'!F48</f>
        <v>0</v>
      </c>
      <c r="G48" s="30">
        <f>'2014'!G48</f>
        <v>0</v>
      </c>
      <c r="H48" s="30">
        <f>'2014'!H48</f>
        <v>0</v>
      </c>
      <c r="I48" s="30">
        <f>'2014'!I48</f>
        <v>0</v>
      </c>
      <c r="J48" s="30">
        <f>'2014'!J48</f>
        <v>0</v>
      </c>
      <c r="K48" s="30">
        <f>'2014'!K48</f>
        <v>0</v>
      </c>
      <c r="L48" s="30">
        <f>'2014'!L48</f>
        <v>0</v>
      </c>
      <c r="M48" s="30">
        <f>'2014'!M48</f>
        <v>0</v>
      </c>
      <c r="N48" s="30">
        <f>'2014'!N48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'2014'!C49</f>
        <v>0</v>
      </c>
      <c r="D49" s="30">
        <f>'2014'!D49</f>
        <v>0</v>
      </c>
      <c r="E49" s="30">
        <f>'2014'!E49</f>
        <v>0</v>
      </c>
      <c r="F49" s="30">
        <f>'2014'!F49</f>
        <v>0</v>
      </c>
      <c r="G49" s="30">
        <f>'2014'!G49</f>
        <v>0</v>
      </c>
      <c r="H49" s="30">
        <f>'2014'!H49</f>
        <v>0</v>
      </c>
      <c r="I49" s="30">
        <f>'2014'!I49</f>
        <v>0</v>
      </c>
      <c r="J49" s="30">
        <f>'2014'!J49</f>
        <v>0</v>
      </c>
      <c r="K49" s="30">
        <f>'2014'!K49</f>
        <v>0</v>
      </c>
      <c r="L49" s="30">
        <f>'2014'!L49</f>
        <v>0</v>
      </c>
      <c r="M49" s="30">
        <f>'2014'!M49</f>
        <v>0</v>
      </c>
      <c r="N49" s="30">
        <f>'2014'!N49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'2014'!C50</f>
        <v>0</v>
      </c>
      <c r="D50" s="30">
        <f>'2014'!D50</f>
        <v>0</v>
      </c>
      <c r="E50" s="30">
        <f>'2014'!E50</f>
        <v>0</v>
      </c>
      <c r="F50" s="30">
        <f>'2014'!F50</f>
        <v>0</v>
      </c>
      <c r="G50" s="30">
        <f>'2014'!G50</f>
        <v>0</v>
      </c>
      <c r="H50" s="30">
        <f>'2014'!H50</f>
        <v>0</v>
      </c>
      <c r="I50" s="30">
        <f>'2014'!I50</f>
        <v>0</v>
      </c>
      <c r="J50" s="30">
        <f>'2014'!J50</f>
        <v>0</v>
      </c>
      <c r="K50" s="30">
        <f>'2014'!K50</f>
        <v>0</v>
      </c>
      <c r="L50" s="30">
        <f>'2014'!L50</f>
        <v>0</v>
      </c>
      <c r="M50" s="30">
        <f>'2014'!M50</f>
        <v>0</v>
      </c>
      <c r="N50" s="30">
        <f>'2014'!N50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'2014'!C51</f>
        <v>0</v>
      </c>
      <c r="D51" s="30">
        <f>'2014'!D51</f>
        <v>0</v>
      </c>
      <c r="E51" s="30">
        <f>'2014'!E51</f>
        <v>0</v>
      </c>
      <c r="F51" s="30">
        <f>'2014'!F51</f>
        <v>0</v>
      </c>
      <c r="G51" s="30">
        <f>'2014'!G51</f>
        <v>0</v>
      </c>
      <c r="H51" s="30">
        <f>'2014'!H51</f>
        <v>0</v>
      </c>
      <c r="I51" s="30">
        <f>'2014'!I51</f>
        <v>0</v>
      </c>
      <c r="J51" s="30">
        <f>'2014'!J51</f>
        <v>0</v>
      </c>
      <c r="K51" s="30">
        <f>'2014'!K51</f>
        <v>0</v>
      </c>
      <c r="L51" s="30">
        <f>'2014'!L51</f>
        <v>0</v>
      </c>
      <c r="M51" s="30">
        <f>'2014'!M51</f>
        <v>0</v>
      </c>
      <c r="N51" s="30">
        <f>'2014'!N51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'2014'!C52</f>
        <v>0</v>
      </c>
      <c r="D52" s="30">
        <f>'2014'!D52</f>
        <v>0</v>
      </c>
      <c r="E52" s="30">
        <f>'2014'!E52</f>
        <v>0</v>
      </c>
      <c r="F52" s="30">
        <f>'2014'!F52</f>
        <v>0</v>
      </c>
      <c r="G52" s="30">
        <f>'2014'!G52</f>
        <v>0</v>
      </c>
      <c r="H52" s="30">
        <f>'2014'!H52</f>
        <v>0</v>
      </c>
      <c r="I52" s="30">
        <f>'2014'!I52</f>
        <v>0</v>
      </c>
      <c r="J52" s="30">
        <f>'2014'!J52</f>
        <v>0</v>
      </c>
      <c r="K52" s="30">
        <f>'2014'!K52</f>
        <v>0</v>
      </c>
      <c r="L52" s="30">
        <f>'2014'!L52</f>
        <v>0</v>
      </c>
      <c r="M52" s="30">
        <f>'2014'!M52</f>
        <v>0</v>
      </c>
      <c r="N52" s="30">
        <f>'2014'!N52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'2014'!C53</f>
        <v>0</v>
      </c>
      <c r="D53" s="30">
        <f>'2014'!D53</f>
        <v>0</v>
      </c>
      <c r="E53" s="30">
        <f>'2014'!E53</f>
        <v>0</v>
      </c>
      <c r="F53" s="30">
        <f>'2014'!F53</f>
        <v>0</v>
      </c>
      <c r="G53" s="30">
        <f>'2014'!G53</f>
        <v>0</v>
      </c>
      <c r="H53" s="30">
        <f>'2014'!H53</f>
        <v>0</v>
      </c>
      <c r="I53" s="30">
        <f>'2014'!I53</f>
        <v>0</v>
      </c>
      <c r="J53" s="30">
        <f>'2014'!J53</f>
        <v>0</v>
      </c>
      <c r="K53" s="30">
        <f>'2014'!K53</f>
        <v>0</v>
      </c>
      <c r="L53" s="30">
        <f>'2014'!L53</f>
        <v>0</v>
      </c>
      <c r="M53" s="30">
        <f>'2014'!M53</f>
        <v>0</v>
      </c>
      <c r="N53" s="30">
        <f>'2014'!N53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'2014'!C54</f>
        <v>0</v>
      </c>
      <c r="D54" s="30">
        <f>'2014'!D54</f>
        <v>0</v>
      </c>
      <c r="E54" s="30">
        <f>'2014'!E54</f>
        <v>0</v>
      </c>
      <c r="F54" s="30">
        <f>'2014'!F54</f>
        <v>0</v>
      </c>
      <c r="G54" s="30">
        <f>'2014'!G54</f>
        <v>0</v>
      </c>
      <c r="H54" s="30">
        <f>'2014'!H54</f>
        <v>0</v>
      </c>
      <c r="I54" s="30">
        <f>'2014'!I54</f>
        <v>0</v>
      </c>
      <c r="J54" s="30">
        <f>'2014'!J54</f>
        <v>0</v>
      </c>
      <c r="K54" s="30">
        <f>'2014'!K54</f>
        <v>0</v>
      </c>
      <c r="L54" s="30">
        <f>'2014'!L54</f>
        <v>0</v>
      </c>
      <c r="M54" s="30">
        <f>'2014'!M54</f>
        <v>0</v>
      </c>
      <c r="N54" s="30">
        <f>'2014'!N54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'2014'!C55</f>
        <v>0</v>
      </c>
      <c r="D55" s="30">
        <f>'2014'!D55</f>
        <v>0</v>
      </c>
      <c r="E55" s="30">
        <f>'2014'!E55</f>
        <v>0</v>
      </c>
      <c r="F55" s="30">
        <f>'2014'!F55</f>
        <v>0</v>
      </c>
      <c r="G55" s="30">
        <f>'2014'!G55</f>
        <v>0</v>
      </c>
      <c r="H55" s="30">
        <f>'2014'!H55</f>
        <v>0</v>
      </c>
      <c r="I55" s="30">
        <f>'2014'!I55</f>
        <v>0</v>
      </c>
      <c r="J55" s="30">
        <f>'2014'!J55</f>
        <v>0</v>
      </c>
      <c r="K55" s="30">
        <f>'2014'!K55</f>
        <v>0</v>
      </c>
      <c r="L55" s="30">
        <f>'2014'!L55</f>
        <v>0</v>
      </c>
      <c r="M55" s="30">
        <f>'2014'!M55</f>
        <v>0</v>
      </c>
      <c r="N55" s="30">
        <f>'2014'!N55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'2014'!C56</f>
        <v>0</v>
      </c>
      <c r="D56" s="30">
        <f>'2014'!D56</f>
        <v>0</v>
      </c>
      <c r="E56" s="30">
        <f>'2014'!E56</f>
        <v>0</v>
      </c>
      <c r="F56" s="30">
        <f>'2014'!F56</f>
        <v>0</v>
      </c>
      <c r="G56" s="30">
        <f>'2014'!G56</f>
        <v>0</v>
      </c>
      <c r="H56" s="30">
        <f>'2014'!H56</f>
        <v>0</v>
      </c>
      <c r="I56" s="30">
        <f>'2014'!I56</f>
        <v>0</v>
      </c>
      <c r="J56" s="30">
        <f>'2014'!J56</f>
        <v>0</v>
      </c>
      <c r="K56" s="30">
        <f>'2014'!K56</f>
        <v>0</v>
      </c>
      <c r="L56" s="30">
        <f>'2014'!L56</f>
        <v>0</v>
      </c>
      <c r="M56" s="30">
        <f>'2014'!M56</f>
        <v>0</v>
      </c>
      <c r="N56" s="30">
        <f>'2014'!N56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'2014'!C57</f>
        <v>0</v>
      </c>
      <c r="D57" s="30">
        <f>'2014'!D57</f>
        <v>0</v>
      </c>
      <c r="E57" s="30">
        <f>'2014'!E57</f>
        <v>0</v>
      </c>
      <c r="F57" s="30">
        <f>'2014'!F57</f>
        <v>0</v>
      </c>
      <c r="G57" s="30">
        <f>'2014'!G57</f>
        <v>0</v>
      </c>
      <c r="H57" s="30">
        <f>'2014'!H57</f>
        <v>0</v>
      </c>
      <c r="I57" s="30">
        <f>'2014'!I57</f>
        <v>0</v>
      </c>
      <c r="J57" s="30">
        <f>'2014'!J57</f>
        <v>0</v>
      </c>
      <c r="K57" s="30">
        <f>'2014'!K57</f>
        <v>0</v>
      </c>
      <c r="L57" s="30">
        <f>'2014'!L57</f>
        <v>0</v>
      </c>
      <c r="M57" s="30">
        <f>'2014'!M57</f>
        <v>0</v>
      </c>
      <c r="N57" s="30">
        <f>'2014'!N57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'2014'!C58</f>
        <v>0</v>
      </c>
      <c r="D58" s="30">
        <f>'2014'!D58</f>
        <v>0</v>
      </c>
      <c r="E58" s="30">
        <f>'2014'!E58</f>
        <v>0</v>
      </c>
      <c r="F58" s="30">
        <f>'2014'!F58</f>
        <v>0</v>
      </c>
      <c r="G58" s="30">
        <f>'2014'!G58</f>
        <v>0</v>
      </c>
      <c r="H58" s="30">
        <f>'2014'!H58</f>
        <v>0</v>
      </c>
      <c r="I58" s="30">
        <f>'2014'!I58</f>
        <v>0</v>
      </c>
      <c r="J58" s="30">
        <f>'2014'!J58</f>
        <v>0</v>
      </c>
      <c r="K58" s="30">
        <f>'2014'!K58</f>
        <v>0</v>
      </c>
      <c r="L58" s="30">
        <f>'2014'!L58</f>
        <v>0</v>
      </c>
      <c r="M58" s="30">
        <f>'2014'!M58</f>
        <v>0</v>
      </c>
      <c r="N58" s="30">
        <f>'2014'!N58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'2014'!C59</f>
        <v>0</v>
      </c>
      <c r="D59" s="30">
        <f>'2014'!D59</f>
        <v>0</v>
      </c>
      <c r="E59" s="30">
        <f>'2014'!E59</f>
        <v>0</v>
      </c>
      <c r="F59" s="30">
        <f>'2014'!F59</f>
        <v>0</v>
      </c>
      <c r="G59" s="30">
        <f>'2014'!G59</f>
        <v>0</v>
      </c>
      <c r="H59" s="30">
        <f>'2014'!H59</f>
        <v>0</v>
      </c>
      <c r="I59" s="30">
        <f>'2014'!I59</f>
        <v>0</v>
      </c>
      <c r="J59" s="30">
        <f>'2014'!J59</f>
        <v>0</v>
      </c>
      <c r="K59" s="30">
        <f>'2014'!K59</f>
        <v>0</v>
      </c>
      <c r="L59" s="30">
        <f>'2014'!L59</f>
        <v>0</v>
      </c>
      <c r="M59" s="30">
        <f>'2014'!M59</f>
        <v>0</v>
      </c>
      <c r="N59" s="30">
        <f>'2014'!N59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'2014'!C60</f>
        <v>0</v>
      </c>
      <c r="D60" s="30">
        <f>'2014'!D60</f>
        <v>0</v>
      </c>
      <c r="E60" s="30">
        <f>'2014'!E60</f>
        <v>0</v>
      </c>
      <c r="F60" s="30">
        <f>'2014'!F60</f>
        <v>0</v>
      </c>
      <c r="G60" s="30">
        <f>'2014'!G60</f>
        <v>0</v>
      </c>
      <c r="H60" s="30">
        <f>'2014'!H60</f>
        <v>0</v>
      </c>
      <c r="I60" s="30">
        <f>'2014'!I60</f>
        <v>0</v>
      </c>
      <c r="J60" s="30">
        <f>'2014'!J60</f>
        <v>0</v>
      </c>
      <c r="K60" s="30">
        <f>'2014'!K60</f>
        <v>0</v>
      </c>
      <c r="L60" s="30">
        <f>'2014'!L60</f>
        <v>0</v>
      </c>
      <c r="M60" s="30">
        <f>'2014'!M60</f>
        <v>0</v>
      </c>
      <c r="N60" s="30">
        <f>'2014'!N60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'2014'!C61</f>
        <v>0</v>
      </c>
      <c r="D61" s="30">
        <f>'2014'!D61</f>
        <v>0</v>
      </c>
      <c r="E61" s="30">
        <f>'2014'!E61</f>
        <v>0</v>
      </c>
      <c r="F61" s="30">
        <f>'2014'!F61</f>
        <v>0</v>
      </c>
      <c r="G61" s="30">
        <f>'2014'!G61</f>
        <v>0</v>
      </c>
      <c r="H61" s="30">
        <f>'2014'!H61</f>
        <v>0</v>
      </c>
      <c r="I61" s="30">
        <f>'2014'!I61</f>
        <v>0</v>
      </c>
      <c r="J61" s="30">
        <f>'2014'!J61</f>
        <v>0</v>
      </c>
      <c r="K61" s="30">
        <f>'2014'!K61</f>
        <v>0</v>
      </c>
      <c r="L61" s="30">
        <f>'2014'!L61</f>
        <v>0</v>
      </c>
      <c r="M61" s="30">
        <f>'2014'!M61</f>
        <v>0</v>
      </c>
      <c r="N61" s="30">
        <f>'2014'!N61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'2014'!C62</f>
        <v>0</v>
      </c>
      <c r="D62" s="30">
        <f>'2014'!D62</f>
        <v>0</v>
      </c>
      <c r="E62" s="30">
        <f>'2014'!E62</f>
        <v>0</v>
      </c>
      <c r="F62" s="30">
        <f>'2014'!F62</f>
        <v>0</v>
      </c>
      <c r="G62" s="30">
        <f>'2014'!G62</f>
        <v>0</v>
      </c>
      <c r="H62" s="30">
        <f>'2014'!H62</f>
        <v>0</v>
      </c>
      <c r="I62" s="30">
        <f>'2014'!I62</f>
        <v>0</v>
      </c>
      <c r="J62" s="30">
        <f>'2014'!J62</f>
        <v>0</v>
      </c>
      <c r="K62" s="30">
        <f>'2014'!K62</f>
        <v>0</v>
      </c>
      <c r="L62" s="30">
        <f>'2014'!L62</f>
        <v>0</v>
      </c>
      <c r="M62" s="30">
        <f>'2014'!M62</f>
        <v>0</v>
      </c>
      <c r="N62" s="30">
        <f>'2014'!N62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'2014'!C63</f>
        <v>0</v>
      </c>
      <c r="D63" s="30">
        <f>'2014'!D63</f>
        <v>0</v>
      </c>
      <c r="E63" s="30">
        <f>'2014'!E63</f>
        <v>0</v>
      </c>
      <c r="F63" s="30">
        <f>'2014'!F63</f>
        <v>0</v>
      </c>
      <c r="G63" s="30">
        <f>'2014'!G63</f>
        <v>0</v>
      </c>
      <c r="H63" s="30">
        <f>'2014'!H63</f>
        <v>0</v>
      </c>
      <c r="I63" s="30">
        <f>'2014'!I63</f>
        <v>0</v>
      </c>
      <c r="J63" s="30">
        <f>'2014'!J63</f>
        <v>0</v>
      </c>
      <c r="K63" s="30">
        <f>'2014'!K63</f>
        <v>0</v>
      </c>
      <c r="L63" s="30">
        <f>'2014'!L63</f>
        <v>0</v>
      </c>
      <c r="M63" s="30">
        <f>'2014'!M63</f>
        <v>0</v>
      </c>
      <c r="N63" s="30">
        <f>'2014'!N63</f>
        <v>0</v>
      </c>
      <c r="O63" s="29">
        <f t="shared" si="7"/>
        <v>0</v>
      </c>
    </row>
    <row r="64" spans="2:15" ht="12" x14ac:dyDescent="0.2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1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B1" workbookViewId="0">
      <selection activeCell="N30" sqref="N30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114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6" ht="12" customHeight="1" thickTop="1" thickBot="1" x14ac:dyDescent="0.25">
      <c r="B2" s="117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6" ht="12" customHeight="1" thickTop="1" thickBot="1" x14ac:dyDescent="0.25">
      <c r="B3" s="120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6" ht="12.95" customHeight="1" thickTop="1" thickBot="1" x14ac:dyDescent="0.25">
      <c r="B4" s="121" t="s">
        <v>3</v>
      </c>
      <c r="C4" s="122">
        <v>2014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24.75" thickTop="1" x14ac:dyDescent="0.2">
      <c r="B5" s="121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850</v>
      </c>
      <c r="D6" s="7">
        <v>649</v>
      </c>
      <c r="E6" s="7">
        <v>776</v>
      </c>
      <c r="F6" s="7">
        <v>727</v>
      </c>
      <c r="G6" s="7">
        <v>636</v>
      </c>
      <c r="H6" s="8">
        <v>618</v>
      </c>
      <c r="I6" s="7"/>
      <c r="J6" s="7"/>
      <c r="K6" s="7"/>
      <c r="L6" s="7"/>
      <c r="M6" s="7"/>
      <c r="N6" s="7"/>
      <c r="O6" s="11">
        <f>SUM(C6:N6)</f>
        <v>4256</v>
      </c>
      <c r="P6" s="37"/>
    </row>
    <row r="7" spans="1:16" ht="17.25" customHeight="1" x14ac:dyDescent="0.2">
      <c r="B7" s="14" t="s">
        <v>18</v>
      </c>
      <c r="C7" s="3">
        <v>409</v>
      </c>
      <c r="D7" s="3">
        <v>540</v>
      </c>
      <c r="E7" s="3">
        <v>487</v>
      </c>
      <c r="F7" s="3">
        <v>273</v>
      </c>
      <c r="G7" s="3">
        <v>210</v>
      </c>
      <c r="H7" s="10">
        <v>271</v>
      </c>
      <c r="I7" s="3"/>
      <c r="J7" s="3"/>
      <c r="K7" s="3"/>
      <c r="L7" s="3"/>
      <c r="M7" s="3"/>
      <c r="N7" s="3"/>
      <c r="O7" s="11">
        <f>SUM(C7:N7)</f>
        <v>2190</v>
      </c>
      <c r="P7" s="37"/>
    </row>
    <row r="8" spans="1:16" ht="15.75" customHeight="1" thickBot="1" x14ac:dyDescent="0.25">
      <c r="B8" s="15" t="s">
        <v>19</v>
      </c>
      <c r="C8" s="5">
        <f>SUM(C6:C7)</f>
        <v>1259</v>
      </c>
      <c r="D8" s="5">
        <f t="shared" ref="D8:O8" si="0">SUM(D6:D7)</f>
        <v>1189</v>
      </c>
      <c r="E8" s="5">
        <f t="shared" si="0"/>
        <v>1263</v>
      </c>
      <c r="F8" s="5">
        <f t="shared" si="0"/>
        <v>1000</v>
      </c>
      <c r="G8" s="5">
        <f t="shared" si="0"/>
        <v>846</v>
      </c>
      <c r="H8" s="5">
        <f t="shared" si="0"/>
        <v>889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6446</v>
      </c>
      <c r="P8" s="37"/>
    </row>
    <row r="9" spans="1:16" ht="12" customHeight="1" thickTop="1" thickBot="1" x14ac:dyDescent="0.25">
      <c r="B9" s="111" t="s">
        <v>20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37"/>
    </row>
    <row r="10" spans="1:16" ht="12.75" customHeight="1" thickBot="1" x14ac:dyDescent="0.25">
      <c r="B10" s="123" t="s">
        <v>3</v>
      </c>
      <c r="C10" s="125">
        <v>2014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37"/>
    </row>
    <row r="11" spans="1:16" ht="12" customHeight="1" thickTop="1" thickBot="1" x14ac:dyDescent="0.25">
      <c r="B11" s="124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>
        <v>4</v>
      </c>
      <c r="D12" s="1">
        <v>8</v>
      </c>
      <c r="E12" s="9">
        <v>10</v>
      </c>
      <c r="F12" s="9">
        <v>11</v>
      </c>
      <c r="G12" s="11">
        <v>2</v>
      </c>
      <c r="H12" s="11">
        <v>9</v>
      </c>
      <c r="I12" s="9"/>
      <c r="J12" s="9"/>
      <c r="K12" s="9"/>
      <c r="L12" s="9"/>
      <c r="M12" s="9"/>
      <c r="N12" s="9"/>
      <c r="O12" s="9">
        <f>SUM(C12:N12)</f>
        <v>44</v>
      </c>
      <c r="P12" s="37"/>
    </row>
    <row r="13" spans="1:16" ht="11.25" customHeight="1" x14ac:dyDescent="0.2">
      <c r="B13" s="17" t="s">
        <v>22</v>
      </c>
      <c r="C13" s="2">
        <v>53</v>
      </c>
      <c r="D13" s="2">
        <v>198</v>
      </c>
      <c r="E13" s="3">
        <v>198</v>
      </c>
      <c r="F13" s="3">
        <v>648</v>
      </c>
      <c r="G13" s="10">
        <v>27</v>
      </c>
      <c r="H13" s="10">
        <v>132</v>
      </c>
      <c r="I13" s="3"/>
      <c r="J13" s="3"/>
      <c r="K13" s="3"/>
      <c r="L13" s="3"/>
      <c r="M13" s="3"/>
      <c r="N13" s="3"/>
      <c r="O13" s="9">
        <f t="shared" ref="O13:O14" si="1">SUM(C13:N13)</f>
        <v>1256</v>
      </c>
      <c r="P13" s="37"/>
    </row>
    <row r="14" spans="1:16" ht="11.25" customHeight="1" x14ac:dyDescent="0.2">
      <c r="B14" s="17" t="s">
        <v>23</v>
      </c>
      <c r="C14" s="2">
        <v>0</v>
      </c>
      <c r="D14" s="2">
        <v>23</v>
      </c>
      <c r="E14" s="3">
        <v>25</v>
      </c>
      <c r="F14" s="3">
        <v>13</v>
      </c>
      <c r="G14" s="10">
        <v>0</v>
      </c>
      <c r="H14" s="10">
        <v>35</v>
      </c>
      <c r="I14" s="3"/>
      <c r="J14" s="3"/>
      <c r="K14" s="3"/>
      <c r="L14" s="3"/>
      <c r="M14" s="3"/>
      <c r="N14" s="3"/>
      <c r="O14" s="9">
        <f t="shared" si="1"/>
        <v>96</v>
      </c>
      <c r="P14" s="37"/>
    </row>
    <row r="15" spans="1:16" ht="14.25" customHeight="1" thickBot="1" x14ac:dyDescent="0.25">
      <c r="B15" s="15" t="s">
        <v>19</v>
      </c>
      <c r="C15" s="4">
        <f>SUM(C13:C14)</f>
        <v>53</v>
      </c>
      <c r="D15" s="4">
        <f t="shared" ref="D15:O15" si="2">SUM(D13:D14)</f>
        <v>221</v>
      </c>
      <c r="E15" s="4">
        <f t="shared" si="2"/>
        <v>223</v>
      </c>
      <c r="F15" s="4">
        <f t="shared" si="2"/>
        <v>661</v>
      </c>
      <c r="G15" s="4">
        <f t="shared" si="2"/>
        <v>27</v>
      </c>
      <c r="H15" s="4">
        <f t="shared" si="2"/>
        <v>167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1352</v>
      </c>
      <c r="P15" s="40"/>
    </row>
    <row r="16" spans="1:16" ht="12" customHeight="1" thickTop="1" thickBot="1" x14ac:dyDescent="0.25">
      <c r="B16" s="111" t="s">
        <v>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37" t="s">
        <v>25</v>
      </c>
    </row>
    <row r="17" spans="2:16" ht="12" customHeight="1" thickBot="1" x14ac:dyDescent="0.25">
      <c r="B17" s="127" t="s">
        <v>26</v>
      </c>
      <c r="C17" s="126">
        <v>2014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37"/>
    </row>
    <row r="18" spans="2:16" ht="12" customHeight="1" thickTop="1" thickBot="1" x14ac:dyDescent="0.25">
      <c r="B18" s="128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37"/>
    </row>
    <row r="26" spans="2:16" ht="12.75" customHeight="1" thickTop="1" thickBot="1" x14ac:dyDescent="0.25">
      <c r="B26" s="120" t="s">
        <v>30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37"/>
    </row>
    <row r="27" spans="2:16" ht="12.75" customHeight="1" thickTop="1" thickBot="1" x14ac:dyDescent="0.25">
      <c r="B27" s="121" t="s">
        <v>3</v>
      </c>
      <c r="C27" s="137">
        <v>2014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41"/>
    </row>
    <row r="28" spans="2:16" ht="24.75" thickTop="1" x14ac:dyDescent="0.2">
      <c r="B28" s="121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160</v>
      </c>
      <c r="D29" s="7">
        <v>1228</v>
      </c>
      <c r="E29" s="7">
        <v>1023</v>
      </c>
      <c r="F29" s="7">
        <v>763</v>
      </c>
      <c r="G29" s="7">
        <v>659</v>
      </c>
      <c r="H29" s="8">
        <v>239</v>
      </c>
      <c r="I29" s="7"/>
      <c r="J29" s="7"/>
      <c r="K29" s="7"/>
      <c r="L29" s="7"/>
      <c r="M29" s="7"/>
      <c r="N29" s="7"/>
      <c r="O29" s="11">
        <v>4072</v>
      </c>
      <c r="P29" s="37"/>
    </row>
    <row r="30" spans="2:16" ht="15" customHeight="1" x14ac:dyDescent="0.2">
      <c r="B30" s="14" t="s">
        <v>18</v>
      </c>
      <c r="C30" s="3">
        <v>245</v>
      </c>
      <c r="D30" s="3">
        <v>290</v>
      </c>
      <c r="E30" s="3">
        <v>181</v>
      </c>
      <c r="F30" s="3">
        <v>57</v>
      </c>
      <c r="G30" s="3">
        <v>197</v>
      </c>
      <c r="H30" s="10">
        <v>276</v>
      </c>
      <c r="I30" s="3"/>
      <c r="J30" s="3"/>
      <c r="K30" s="3"/>
      <c r="L30" s="3"/>
      <c r="M30" s="3"/>
      <c r="N30" s="3"/>
      <c r="O30" s="43">
        <v>1246</v>
      </c>
      <c r="P30" s="37"/>
    </row>
    <row r="31" spans="2:16" ht="12.75" customHeight="1" thickBot="1" x14ac:dyDescent="0.25">
      <c r="B31" s="15" t="s">
        <v>19</v>
      </c>
      <c r="C31" s="5">
        <f>SUM(C29:C30)</f>
        <v>405</v>
      </c>
      <c r="D31" s="5">
        <f t="shared" ref="D31:N31" si="4">SUM(D29:D30)</f>
        <v>1518</v>
      </c>
      <c r="E31" s="5">
        <f t="shared" si="4"/>
        <v>1204</v>
      </c>
      <c r="F31" s="5">
        <f t="shared" si="4"/>
        <v>820</v>
      </c>
      <c r="G31" s="5">
        <f t="shared" si="4"/>
        <v>856</v>
      </c>
      <c r="H31" s="5">
        <f t="shared" si="4"/>
        <v>515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v>3947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121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121"/>
      <c r="C34" s="46">
        <v>16</v>
      </c>
      <c r="D34" s="46">
        <v>44</v>
      </c>
      <c r="E34" s="46">
        <v>42</v>
      </c>
      <c r="F34" s="46">
        <v>27</v>
      </c>
      <c r="G34" s="46">
        <v>38</v>
      </c>
      <c r="H34" s="46">
        <v>25</v>
      </c>
      <c r="I34" s="46"/>
      <c r="J34" s="46"/>
      <c r="K34" s="46"/>
      <c r="L34" s="46"/>
      <c r="M34" s="46"/>
      <c r="N34" s="46"/>
      <c r="O34" s="46">
        <v>192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v>1717</v>
      </c>
      <c r="D38" s="7">
        <v>2928</v>
      </c>
      <c r="E38" s="7">
        <v>2690</v>
      </c>
      <c r="F38" s="7">
        <v>2481</v>
      </c>
      <c r="G38" s="7">
        <v>1729</v>
      </c>
      <c r="H38" s="7">
        <v>1571</v>
      </c>
      <c r="I38" s="7"/>
      <c r="J38" s="7"/>
      <c r="K38" s="7"/>
      <c r="L38" s="7"/>
      <c r="M38" s="7"/>
      <c r="N38" s="7">
        <f t="shared" ref="N38" si="5">SUM(N39,N40,N31)</f>
        <v>0</v>
      </c>
      <c r="O38" s="7">
        <v>13116</v>
      </c>
      <c r="P38" s="53"/>
    </row>
    <row r="39" spans="1:19" ht="12" x14ac:dyDescent="0.2">
      <c r="B39" s="12" t="s">
        <v>33</v>
      </c>
      <c r="C39" s="3">
        <v>1063</v>
      </c>
      <c r="D39" s="3">
        <f t="shared" ref="D39:N40" si="6">SUM(D22,D13,D6,D29)</f>
        <v>2075</v>
      </c>
      <c r="E39" s="3">
        <f t="shared" si="6"/>
        <v>1997</v>
      </c>
      <c r="F39" s="3">
        <f t="shared" si="6"/>
        <v>2138</v>
      </c>
      <c r="G39" s="3">
        <f t="shared" si="6"/>
        <v>1322</v>
      </c>
      <c r="H39" s="3">
        <f t="shared" si="6"/>
        <v>989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v>9584</v>
      </c>
      <c r="P39" s="54"/>
    </row>
    <row r="40" spans="1:19" ht="12" x14ac:dyDescent="0.2">
      <c r="B40" s="12" t="s">
        <v>34</v>
      </c>
      <c r="C40" s="3">
        <v>654</v>
      </c>
      <c r="D40" s="3">
        <f t="shared" si="6"/>
        <v>853</v>
      </c>
      <c r="E40" s="3">
        <f t="shared" si="6"/>
        <v>693</v>
      </c>
      <c r="F40" s="3">
        <f t="shared" si="6"/>
        <v>343</v>
      </c>
      <c r="G40" s="3">
        <f t="shared" si="6"/>
        <v>407</v>
      </c>
      <c r="H40" s="3">
        <f t="shared" si="6"/>
        <v>582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v>0</v>
      </c>
      <c r="O40" s="3">
        <v>3532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132">
        <v>2014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7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7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7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7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7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7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7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7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7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7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7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7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7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7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7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7"/>
        <v>0</v>
      </c>
    </row>
    <row r="63" spans="2:15" ht="9.9499999999999993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7"/>
        <v>0</v>
      </c>
    </row>
    <row r="64" spans="2:15" ht="9.9499999999999993" customHeight="1" x14ac:dyDescent="0.2">
      <c r="B64" s="108" t="s">
        <v>112</v>
      </c>
      <c r="C64" s="27"/>
      <c r="D64" s="27"/>
      <c r="E64" s="27"/>
      <c r="F64" s="27"/>
      <c r="G64" s="28"/>
      <c r="H64" s="28"/>
      <c r="I64" s="27"/>
      <c r="J64" s="27"/>
      <c r="K64" s="27"/>
      <c r="L64" s="27"/>
      <c r="M64" s="27"/>
      <c r="N64" s="57"/>
      <c r="O64" s="109"/>
    </row>
    <row r="65" spans="2:15" ht="12" x14ac:dyDescent="0.2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1"/>
      <c r="O65" s="59">
        <f>SUM(O44:O63)</f>
        <v>0</v>
      </c>
    </row>
  </sheetData>
  <mergeCells count="18">
    <mergeCell ref="B65:N65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B1" workbookViewId="0">
      <selection activeCell="N46" sqref="N46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104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84" customFormat="1" ht="12" customHeight="1" x14ac:dyDescent="0.25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s="84" customFormat="1" ht="12" customHeight="1" x14ac:dyDescent="0.25"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6" s="84" customFormat="1" ht="12" customHeight="1" x14ac:dyDescent="0.25">
      <c r="B3" s="8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6" s="84" customFormat="1" ht="12" customHeight="1" x14ac:dyDescent="0.25"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s="87" customFormat="1" ht="12" customHeight="1" thickBot="1" x14ac:dyDescent="0.3">
      <c r="A5" s="86"/>
      <c r="B5" s="144" t="s">
        <v>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</row>
    <row r="6" spans="1:16" ht="12.95" customHeight="1" thickTop="1" thickBot="1" x14ac:dyDescent="0.25">
      <c r="B6" s="147" t="s">
        <v>3</v>
      </c>
      <c r="C6" s="122">
        <v>2015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6" ht="24.75" thickTop="1" x14ac:dyDescent="0.2">
      <c r="B7" s="147"/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</row>
    <row r="8" spans="1:16" ht="12" x14ac:dyDescent="0.2">
      <c r="B8" s="89" t="s">
        <v>17</v>
      </c>
      <c r="C8" s="7">
        <v>1541</v>
      </c>
      <c r="D8" s="7">
        <v>1148</v>
      </c>
      <c r="E8" s="7">
        <v>1080</v>
      </c>
      <c r="F8" s="7">
        <v>2482</v>
      </c>
      <c r="G8" s="7">
        <v>966</v>
      </c>
      <c r="H8" s="8">
        <v>1523</v>
      </c>
      <c r="I8" s="7">
        <v>2632</v>
      </c>
      <c r="J8" s="7">
        <v>1656</v>
      </c>
      <c r="K8" s="7">
        <v>1450</v>
      </c>
      <c r="L8" s="7">
        <v>1206</v>
      </c>
      <c r="M8" s="7">
        <v>1385</v>
      </c>
      <c r="N8" s="7">
        <v>1647</v>
      </c>
      <c r="O8" s="11">
        <f>SUM(C8:N8)</f>
        <v>18716</v>
      </c>
      <c r="P8" s="37"/>
    </row>
    <row r="9" spans="1:16" ht="17.25" customHeight="1" x14ac:dyDescent="0.2">
      <c r="B9" s="90" t="s">
        <v>18</v>
      </c>
      <c r="C9" s="3">
        <v>972</v>
      </c>
      <c r="D9" s="3">
        <v>970</v>
      </c>
      <c r="E9" s="3">
        <v>776</v>
      </c>
      <c r="F9" s="3">
        <v>973</v>
      </c>
      <c r="G9" s="3">
        <v>616</v>
      </c>
      <c r="H9" s="10">
        <v>730</v>
      </c>
      <c r="I9" s="3">
        <v>874</v>
      </c>
      <c r="J9" s="3">
        <v>651</v>
      </c>
      <c r="K9" s="3">
        <v>666</v>
      </c>
      <c r="L9" s="3">
        <v>736</v>
      </c>
      <c r="M9" s="3">
        <v>695</v>
      </c>
      <c r="N9" s="3">
        <v>1212</v>
      </c>
      <c r="O9" s="11">
        <f>SUM(C9:N9)</f>
        <v>9871</v>
      </c>
      <c r="P9" s="37"/>
    </row>
    <row r="10" spans="1:16" ht="15.75" customHeight="1" thickBot="1" x14ac:dyDescent="0.25">
      <c r="B10" s="91" t="s">
        <v>19</v>
      </c>
      <c r="C10" s="5">
        <f>SUM(C8:C9)</f>
        <v>2513</v>
      </c>
      <c r="D10" s="5">
        <f t="shared" ref="D10:O10" si="0">SUM(D8:D9)</f>
        <v>2118</v>
      </c>
      <c r="E10" s="5">
        <f t="shared" si="0"/>
        <v>1856</v>
      </c>
      <c r="F10" s="5">
        <f t="shared" si="0"/>
        <v>3455</v>
      </c>
      <c r="G10" s="5">
        <f t="shared" si="0"/>
        <v>1582</v>
      </c>
      <c r="H10" s="5">
        <f t="shared" si="0"/>
        <v>2253</v>
      </c>
      <c r="I10" s="5">
        <f t="shared" si="0"/>
        <v>3506</v>
      </c>
      <c r="J10" s="5">
        <f t="shared" si="0"/>
        <v>2307</v>
      </c>
      <c r="K10" s="5">
        <f t="shared" si="0"/>
        <v>2116</v>
      </c>
      <c r="L10" s="5">
        <f t="shared" si="0"/>
        <v>1942</v>
      </c>
      <c r="M10" s="5">
        <f t="shared" si="0"/>
        <v>2080</v>
      </c>
      <c r="N10" s="5">
        <f t="shared" si="0"/>
        <v>2859</v>
      </c>
      <c r="O10" s="5">
        <f t="shared" si="0"/>
        <v>28587</v>
      </c>
      <c r="P10" s="37"/>
    </row>
    <row r="11" spans="1:16" ht="15.75" customHeight="1" thickTop="1" x14ac:dyDescent="0.2">
      <c r="B11" s="9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80"/>
      <c r="P11" s="37"/>
    </row>
    <row r="12" spans="1:16" ht="15.75" customHeight="1" x14ac:dyDescent="0.2">
      <c r="B12" s="9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80"/>
      <c r="P12" s="37"/>
    </row>
    <row r="13" spans="1:16" ht="12" customHeight="1" thickBot="1" x14ac:dyDescent="0.25">
      <c r="B13" s="140" t="s">
        <v>20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37"/>
    </row>
    <row r="14" spans="1:16" ht="12.75" customHeight="1" thickBot="1" x14ac:dyDescent="0.25">
      <c r="B14" s="148" t="s">
        <v>3</v>
      </c>
      <c r="C14" s="125">
        <v>2015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37"/>
    </row>
    <row r="15" spans="1:16" ht="12" customHeight="1" thickTop="1" thickBot="1" x14ac:dyDescent="0.25">
      <c r="B15" s="149"/>
      <c r="C15" s="38" t="s">
        <v>4</v>
      </c>
      <c r="D15" s="39" t="s">
        <v>5</v>
      </c>
      <c r="E15" s="39" t="s">
        <v>6</v>
      </c>
      <c r="F15" s="39" t="s">
        <v>7</v>
      </c>
      <c r="G15" s="39" t="s">
        <v>8</v>
      </c>
      <c r="H15" s="39" t="s">
        <v>9</v>
      </c>
      <c r="I15" s="39" t="s">
        <v>10</v>
      </c>
      <c r="J15" s="39" t="s">
        <v>11</v>
      </c>
      <c r="K15" s="39" t="s">
        <v>12</v>
      </c>
      <c r="L15" s="39" t="s">
        <v>13</v>
      </c>
      <c r="M15" s="39" t="s">
        <v>14</v>
      </c>
      <c r="N15" s="39" t="s">
        <v>15</v>
      </c>
      <c r="O15" s="39" t="s">
        <v>16</v>
      </c>
      <c r="P15" s="37"/>
    </row>
    <row r="16" spans="1:16" ht="18" customHeight="1" x14ac:dyDescent="0.2">
      <c r="B16" s="93" t="s">
        <v>21</v>
      </c>
      <c r="C16" s="1">
        <v>4</v>
      </c>
      <c r="D16" s="1">
        <v>17</v>
      </c>
      <c r="E16" s="9">
        <v>25</v>
      </c>
      <c r="F16" s="9">
        <v>31</v>
      </c>
      <c r="G16" s="11">
        <v>12</v>
      </c>
      <c r="H16" s="11">
        <v>9</v>
      </c>
      <c r="I16" s="9">
        <v>17</v>
      </c>
      <c r="J16" s="9">
        <v>13</v>
      </c>
      <c r="K16" s="9">
        <v>12</v>
      </c>
      <c r="L16" s="9">
        <v>18</v>
      </c>
      <c r="M16" s="9">
        <v>23</v>
      </c>
      <c r="N16" s="9">
        <v>4</v>
      </c>
      <c r="O16" s="9">
        <f>SUM(C16:N16)</f>
        <v>185</v>
      </c>
      <c r="P16" s="37"/>
    </row>
    <row r="17" spans="2:16" ht="11.25" customHeight="1" x14ac:dyDescent="0.2">
      <c r="B17" s="94" t="s">
        <v>22</v>
      </c>
      <c r="C17" s="2">
        <v>56</v>
      </c>
      <c r="D17" s="2">
        <v>253</v>
      </c>
      <c r="E17" s="3">
        <v>391</v>
      </c>
      <c r="F17" s="3">
        <v>293</v>
      </c>
      <c r="G17" s="10">
        <v>291</v>
      </c>
      <c r="H17" s="10">
        <v>193</v>
      </c>
      <c r="I17" s="3">
        <v>262</v>
      </c>
      <c r="J17" s="3">
        <v>94</v>
      </c>
      <c r="K17" s="3">
        <v>79</v>
      </c>
      <c r="L17" s="3">
        <v>419</v>
      </c>
      <c r="M17" s="3">
        <v>142</v>
      </c>
      <c r="N17" s="3">
        <v>191</v>
      </c>
      <c r="O17" s="9">
        <f t="shared" ref="O17:O18" si="1">SUM(C17:N17)</f>
        <v>2664</v>
      </c>
      <c r="P17" s="37"/>
    </row>
    <row r="18" spans="2:16" ht="11.25" customHeight="1" x14ac:dyDescent="0.2">
      <c r="B18" s="94" t="s">
        <v>23</v>
      </c>
      <c r="C18" s="2">
        <v>44</v>
      </c>
      <c r="D18" s="2">
        <v>76</v>
      </c>
      <c r="E18" s="3">
        <v>210</v>
      </c>
      <c r="F18" s="3">
        <v>72</v>
      </c>
      <c r="G18" s="10">
        <v>15</v>
      </c>
      <c r="H18" s="10">
        <v>4</v>
      </c>
      <c r="I18" s="3">
        <v>66</v>
      </c>
      <c r="J18" s="3">
        <v>28</v>
      </c>
      <c r="K18" s="3">
        <v>32</v>
      </c>
      <c r="L18" s="3">
        <v>54</v>
      </c>
      <c r="M18" s="3">
        <v>257</v>
      </c>
      <c r="N18" s="3">
        <v>2</v>
      </c>
      <c r="O18" s="9">
        <f t="shared" si="1"/>
        <v>860</v>
      </c>
      <c r="P18" s="37"/>
    </row>
    <row r="19" spans="2:16" ht="14.25" customHeight="1" thickBot="1" x14ac:dyDescent="0.25">
      <c r="B19" s="91" t="s">
        <v>19</v>
      </c>
      <c r="C19" s="4">
        <f>SUM(C17:C18)</f>
        <v>100</v>
      </c>
      <c r="D19" s="4">
        <f t="shared" ref="D19:N19" si="2">SUM(D17:D18)</f>
        <v>329</v>
      </c>
      <c r="E19" s="4">
        <f t="shared" si="2"/>
        <v>601</v>
      </c>
      <c r="F19" s="4">
        <f t="shared" si="2"/>
        <v>365</v>
      </c>
      <c r="G19" s="4">
        <f t="shared" si="2"/>
        <v>306</v>
      </c>
      <c r="H19" s="4">
        <f t="shared" si="2"/>
        <v>197</v>
      </c>
      <c r="I19" s="4">
        <f t="shared" si="2"/>
        <v>328</v>
      </c>
      <c r="J19" s="4">
        <f t="shared" si="2"/>
        <v>122</v>
      </c>
      <c r="K19" s="4">
        <f t="shared" si="2"/>
        <v>111</v>
      </c>
      <c r="L19" s="4">
        <f t="shared" si="2"/>
        <v>473</v>
      </c>
      <c r="M19" s="4">
        <f t="shared" si="2"/>
        <v>399</v>
      </c>
      <c r="N19" s="4">
        <f t="shared" si="2"/>
        <v>193</v>
      </c>
      <c r="O19" s="5">
        <f>SUM(O17:O18)</f>
        <v>3524</v>
      </c>
      <c r="P19" s="40"/>
    </row>
    <row r="20" spans="2:16" ht="14.25" customHeight="1" thickTop="1" x14ac:dyDescent="0.2">
      <c r="B20" s="9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0"/>
      <c r="P20" s="40"/>
    </row>
    <row r="21" spans="2:16" ht="14.25" customHeight="1" x14ac:dyDescent="0.25">
      <c r="B21" s="156" t="s">
        <v>89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7"/>
      <c r="P21" s="40"/>
    </row>
    <row r="22" spans="2:16" ht="12" customHeight="1" thickBot="1" x14ac:dyDescent="0.25">
      <c r="B22" s="111" t="s">
        <v>24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37" t="s">
        <v>25</v>
      </c>
    </row>
    <row r="23" spans="2:16" ht="12" customHeight="1" thickBot="1" x14ac:dyDescent="0.25">
      <c r="B23" s="150" t="s">
        <v>26</v>
      </c>
      <c r="C23" s="126">
        <v>2015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37"/>
    </row>
    <row r="24" spans="2:16" ht="12" customHeight="1" thickTop="1" thickBot="1" x14ac:dyDescent="0.25">
      <c r="B24" s="151"/>
      <c r="C24" s="39" t="s">
        <v>4</v>
      </c>
      <c r="D24" s="39" t="s">
        <v>5</v>
      </c>
      <c r="E24" s="39" t="s">
        <v>6</v>
      </c>
      <c r="F24" s="39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39" t="s">
        <v>12</v>
      </c>
      <c r="L24" s="39" t="s">
        <v>13</v>
      </c>
      <c r="M24" s="39" t="s">
        <v>14</v>
      </c>
      <c r="N24" s="39" t="s">
        <v>15</v>
      </c>
      <c r="O24" s="39" t="s">
        <v>16</v>
      </c>
      <c r="P24" s="37"/>
    </row>
    <row r="25" spans="2:16" ht="12" x14ac:dyDescent="0.2">
      <c r="B25" s="89" t="s">
        <v>58</v>
      </c>
      <c r="C25" s="6">
        <v>33604</v>
      </c>
      <c r="D25" s="7">
        <v>30352</v>
      </c>
      <c r="E25" s="6">
        <v>33604</v>
      </c>
      <c r="F25" s="7">
        <v>32520</v>
      </c>
      <c r="G25" s="8">
        <v>33604</v>
      </c>
      <c r="H25" s="8">
        <v>32520</v>
      </c>
      <c r="I25" s="7">
        <v>33604</v>
      </c>
      <c r="J25" s="7">
        <v>33604</v>
      </c>
      <c r="K25" s="7">
        <v>32520</v>
      </c>
      <c r="L25" s="7">
        <v>33604</v>
      </c>
      <c r="M25" s="7">
        <v>32520</v>
      </c>
      <c r="N25" s="7">
        <v>33604</v>
      </c>
      <c r="O25" s="9">
        <f>SUM(C25:N25)</f>
        <v>395660</v>
      </c>
      <c r="P25" s="37"/>
    </row>
    <row r="26" spans="2:16" ht="12" x14ac:dyDescent="0.2">
      <c r="B26" s="94" t="s">
        <v>60</v>
      </c>
      <c r="C26" s="27">
        <v>38.99</v>
      </c>
      <c r="D26" s="27">
        <v>45.5</v>
      </c>
      <c r="E26" s="27">
        <v>44.54</v>
      </c>
      <c r="F26" s="27">
        <v>35.94</v>
      </c>
      <c r="G26" s="28">
        <v>35.67</v>
      </c>
      <c r="H26" s="28">
        <v>45.12</v>
      </c>
      <c r="I26" s="27">
        <v>46.48</v>
      </c>
      <c r="J26" s="27">
        <v>45.12</v>
      </c>
      <c r="K26" s="27">
        <v>40.85</v>
      </c>
      <c r="L26" s="27">
        <v>49.04</v>
      </c>
      <c r="M26" s="27">
        <v>51.09</v>
      </c>
      <c r="N26" s="27">
        <v>48.2</v>
      </c>
      <c r="O26" s="29">
        <v>43.87</v>
      </c>
      <c r="P26" s="37"/>
    </row>
    <row r="27" spans="2:16" ht="12" x14ac:dyDescent="0.2">
      <c r="B27" s="94" t="s">
        <v>59</v>
      </c>
      <c r="C27" s="3">
        <v>13102</v>
      </c>
      <c r="D27" s="3">
        <v>13810</v>
      </c>
      <c r="E27" s="3">
        <v>14967</v>
      </c>
      <c r="F27" s="3">
        <v>11877</v>
      </c>
      <c r="G27" s="10">
        <v>11986</v>
      </c>
      <c r="H27" s="10">
        <v>14673</v>
      </c>
      <c r="I27" s="3">
        <v>15619</v>
      </c>
      <c r="J27" s="3">
        <v>15162</v>
      </c>
      <c r="K27" s="3">
        <v>13284</v>
      </c>
      <c r="L27" s="3">
        <v>16479</v>
      </c>
      <c r="M27" s="3">
        <v>16145</v>
      </c>
      <c r="N27" s="3">
        <v>16197</v>
      </c>
      <c r="O27" s="11">
        <f>SUM(C27:N27)</f>
        <v>173301</v>
      </c>
      <c r="P27" s="37"/>
    </row>
    <row r="28" spans="2:16" ht="12" x14ac:dyDescent="0.2">
      <c r="B28" s="90" t="s">
        <v>27</v>
      </c>
      <c r="C28" s="3">
        <v>20806</v>
      </c>
      <c r="D28" s="3">
        <v>15793</v>
      </c>
      <c r="E28" s="3">
        <v>18968</v>
      </c>
      <c r="F28" s="3">
        <v>16854</v>
      </c>
      <c r="G28" s="10">
        <v>17450</v>
      </c>
      <c r="H28" s="10">
        <v>24166</v>
      </c>
      <c r="I28" s="3">
        <v>19520</v>
      </c>
      <c r="J28" s="3">
        <v>21705</v>
      </c>
      <c r="K28" s="3">
        <v>18866</v>
      </c>
      <c r="L28" s="3">
        <v>22541</v>
      </c>
      <c r="M28" s="3">
        <v>21539</v>
      </c>
      <c r="N28" s="3">
        <v>18437</v>
      </c>
      <c r="O28" s="9">
        <f>SUM(C28:N28)</f>
        <v>236645</v>
      </c>
      <c r="P28" s="37"/>
    </row>
    <row r="29" spans="2:16" ht="12" x14ac:dyDescent="0.2">
      <c r="B29" s="90" t="s">
        <v>28</v>
      </c>
      <c r="C29" s="3">
        <v>3267</v>
      </c>
      <c r="D29" s="3">
        <v>4234</v>
      </c>
      <c r="E29" s="3">
        <v>4806</v>
      </c>
      <c r="F29" s="3">
        <v>2997</v>
      </c>
      <c r="G29" s="10">
        <v>3096</v>
      </c>
      <c r="H29" s="10">
        <v>3541</v>
      </c>
      <c r="I29" s="3">
        <v>4660</v>
      </c>
      <c r="J29" s="3">
        <v>4638</v>
      </c>
      <c r="K29" s="3">
        <v>3368</v>
      </c>
      <c r="L29" s="3">
        <v>4068</v>
      </c>
      <c r="M29" s="3">
        <v>4107</v>
      </c>
      <c r="N29" s="3">
        <v>3941</v>
      </c>
      <c r="O29" s="9">
        <f>SUM(C29:N29)</f>
        <v>46723</v>
      </c>
      <c r="P29" s="37"/>
    </row>
    <row r="30" spans="2:16" ht="26.25" customHeight="1" thickBot="1" x14ac:dyDescent="0.25">
      <c r="B30" s="91" t="s">
        <v>29</v>
      </c>
      <c r="C30" s="5">
        <f>SUM(C28:C29)</f>
        <v>24073</v>
      </c>
      <c r="D30" s="5">
        <f t="shared" ref="D30:N30" si="3">SUM(D28:D29)</f>
        <v>20027</v>
      </c>
      <c r="E30" s="5">
        <f t="shared" si="3"/>
        <v>23774</v>
      </c>
      <c r="F30" s="5">
        <f t="shared" si="3"/>
        <v>19851</v>
      </c>
      <c r="G30" s="5">
        <f t="shared" si="3"/>
        <v>20546</v>
      </c>
      <c r="H30" s="5">
        <v>27707</v>
      </c>
      <c r="I30" s="5">
        <f t="shared" si="3"/>
        <v>24180</v>
      </c>
      <c r="J30" s="5">
        <f t="shared" si="3"/>
        <v>26343</v>
      </c>
      <c r="K30" s="5">
        <f t="shared" si="3"/>
        <v>22234</v>
      </c>
      <c r="L30" s="5">
        <f t="shared" si="3"/>
        <v>26609</v>
      </c>
      <c r="M30" s="5">
        <f t="shared" si="3"/>
        <v>25646</v>
      </c>
      <c r="N30" s="5">
        <f t="shared" si="3"/>
        <v>22378</v>
      </c>
      <c r="O30" s="5">
        <f>SUM(C30:N30)</f>
        <v>283368</v>
      </c>
      <c r="P30" s="37"/>
    </row>
    <row r="31" spans="2:16" ht="12.75" customHeight="1" thickTop="1" x14ac:dyDescent="0.2">
      <c r="B31" s="9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80"/>
      <c r="P31" s="37"/>
    </row>
    <row r="32" spans="2:16" ht="12" customHeight="1" thickBot="1" x14ac:dyDescent="0.25"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37"/>
    </row>
    <row r="33" spans="1:16" ht="12.75" customHeight="1" thickTop="1" thickBot="1" x14ac:dyDescent="0.25">
      <c r="B33" s="120" t="s">
        <v>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37"/>
    </row>
    <row r="34" spans="1:16" ht="12.75" customHeight="1" thickTop="1" thickBot="1" x14ac:dyDescent="0.25">
      <c r="B34" s="147" t="s">
        <v>3</v>
      </c>
      <c r="C34" s="137">
        <v>2015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  <c r="P34" s="41"/>
    </row>
    <row r="35" spans="1:16" ht="24.75" thickTop="1" x14ac:dyDescent="0.2">
      <c r="B35" s="147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9</v>
      </c>
      <c r="I35" s="1" t="s">
        <v>10</v>
      </c>
      <c r="J35" s="1" t="s">
        <v>11</v>
      </c>
      <c r="K35" s="1" t="s">
        <v>12</v>
      </c>
      <c r="L35" s="1" t="s">
        <v>13</v>
      </c>
      <c r="M35" s="1" t="s">
        <v>14</v>
      </c>
      <c r="N35" s="1" t="s">
        <v>15</v>
      </c>
      <c r="O35" s="1" t="s">
        <v>16</v>
      </c>
      <c r="P35" s="42"/>
    </row>
    <row r="36" spans="1:16" ht="12" x14ac:dyDescent="0.2">
      <c r="B36" s="89" t="s">
        <v>17</v>
      </c>
      <c r="C36" s="7">
        <v>578</v>
      </c>
      <c r="D36" s="7">
        <v>1430</v>
      </c>
      <c r="E36" s="7">
        <v>1164</v>
      </c>
      <c r="F36" s="7">
        <v>2624</v>
      </c>
      <c r="G36" s="7">
        <v>1639</v>
      </c>
      <c r="H36" s="8">
        <v>1906</v>
      </c>
      <c r="I36" s="7">
        <v>3017</v>
      </c>
      <c r="J36" s="7">
        <v>1091</v>
      </c>
      <c r="K36" s="7">
        <v>1749</v>
      </c>
      <c r="L36" s="7">
        <v>1609</v>
      </c>
      <c r="M36" s="7">
        <v>2406</v>
      </c>
      <c r="N36" s="7">
        <v>1317</v>
      </c>
      <c r="O36" s="11">
        <f>SUM(C36:N36)</f>
        <v>20530</v>
      </c>
      <c r="P36" s="37"/>
    </row>
    <row r="37" spans="1:16" ht="15" customHeight="1" x14ac:dyDescent="0.2">
      <c r="B37" s="90" t="s">
        <v>18</v>
      </c>
      <c r="C37" s="3">
        <v>451</v>
      </c>
      <c r="D37" s="3">
        <v>917</v>
      </c>
      <c r="E37" s="3">
        <v>374</v>
      </c>
      <c r="F37" s="3">
        <v>444</v>
      </c>
      <c r="G37" s="3">
        <v>541</v>
      </c>
      <c r="H37" s="10">
        <v>478</v>
      </c>
      <c r="I37" s="3">
        <v>701</v>
      </c>
      <c r="J37" s="3">
        <v>465</v>
      </c>
      <c r="K37" s="3">
        <v>571</v>
      </c>
      <c r="L37" s="3">
        <v>608</v>
      </c>
      <c r="M37" s="3">
        <v>921</v>
      </c>
      <c r="N37" s="3">
        <v>810</v>
      </c>
      <c r="O37" s="43">
        <f>SUM(C37:N37)</f>
        <v>7281</v>
      </c>
      <c r="P37" s="37"/>
    </row>
    <row r="38" spans="1:16" ht="12.75" customHeight="1" thickBot="1" x14ac:dyDescent="0.25">
      <c r="B38" s="91" t="s">
        <v>19</v>
      </c>
      <c r="C38" s="5">
        <f>SUM(C36:C37)</f>
        <v>1029</v>
      </c>
      <c r="D38" s="5">
        <f t="shared" ref="D38:O38" si="4">SUM(D36:D37)</f>
        <v>2347</v>
      </c>
      <c r="E38" s="5">
        <f t="shared" si="4"/>
        <v>1538</v>
      </c>
      <c r="F38" s="5">
        <f t="shared" si="4"/>
        <v>3068</v>
      </c>
      <c r="G38" s="5">
        <f t="shared" si="4"/>
        <v>2180</v>
      </c>
      <c r="H38" s="5">
        <f t="shared" si="4"/>
        <v>2384</v>
      </c>
      <c r="I38" s="5">
        <f t="shared" si="4"/>
        <v>3718</v>
      </c>
      <c r="J38" s="5">
        <f t="shared" si="4"/>
        <v>1556</v>
      </c>
      <c r="K38" s="5">
        <f t="shared" si="4"/>
        <v>2320</v>
      </c>
      <c r="L38" s="5">
        <f t="shared" si="4"/>
        <v>2217</v>
      </c>
      <c r="M38" s="5">
        <f t="shared" si="4"/>
        <v>3327</v>
      </c>
      <c r="N38" s="5">
        <f t="shared" si="4"/>
        <v>2127</v>
      </c>
      <c r="O38" s="5">
        <f t="shared" si="4"/>
        <v>27811</v>
      </c>
      <c r="P38" s="37"/>
    </row>
    <row r="39" spans="1:16" ht="12.75" customHeight="1" thickTop="1" x14ac:dyDescent="0.2">
      <c r="B39" s="9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7"/>
    </row>
    <row r="40" spans="1:16" ht="12.75" customHeight="1" x14ac:dyDescent="0.2">
      <c r="B40" s="147" t="s">
        <v>57</v>
      </c>
      <c r="C40" s="45" t="s">
        <v>4</v>
      </c>
      <c r="D40" s="45" t="s">
        <v>5</v>
      </c>
      <c r="E40" s="45" t="s">
        <v>6</v>
      </c>
      <c r="F40" s="45" t="s">
        <v>7</v>
      </c>
      <c r="G40" s="45" t="s">
        <v>8</v>
      </c>
      <c r="H40" s="45" t="s">
        <v>9</v>
      </c>
      <c r="I40" s="45" t="s">
        <v>10</v>
      </c>
      <c r="J40" s="45" t="s">
        <v>11</v>
      </c>
      <c r="K40" s="45" t="s">
        <v>12</v>
      </c>
      <c r="L40" s="45" t="s">
        <v>13</v>
      </c>
      <c r="M40" s="45" t="s">
        <v>14</v>
      </c>
      <c r="N40" s="45" t="s">
        <v>15</v>
      </c>
      <c r="O40" s="45" t="s">
        <v>16</v>
      </c>
      <c r="P40" s="37"/>
    </row>
    <row r="41" spans="1:16" ht="12.75" customHeight="1" x14ac:dyDescent="0.2">
      <c r="B41" s="147"/>
      <c r="C41" s="46">
        <v>43</v>
      </c>
      <c r="D41" s="46">
        <v>78</v>
      </c>
      <c r="E41" s="46">
        <v>64</v>
      </c>
      <c r="F41" s="46">
        <v>107</v>
      </c>
      <c r="G41" s="46">
        <v>80</v>
      </c>
      <c r="H41" s="46">
        <v>93</v>
      </c>
      <c r="I41" s="46">
        <v>111</v>
      </c>
      <c r="J41" s="46">
        <v>60</v>
      </c>
      <c r="K41" s="46">
        <v>87</v>
      </c>
      <c r="L41" s="46">
        <v>86</v>
      </c>
      <c r="M41" s="46">
        <v>109</v>
      </c>
      <c r="N41" s="46">
        <v>77</v>
      </c>
      <c r="O41" s="46">
        <v>995</v>
      </c>
      <c r="P41" s="37"/>
    </row>
    <row r="42" spans="1:16" ht="12.75" customHeight="1" x14ac:dyDescent="0.2">
      <c r="B42" s="9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37"/>
    </row>
    <row r="43" spans="1:16" s="83" customFormat="1" ht="12.75" customHeight="1" x14ac:dyDescent="0.25">
      <c r="A43" s="81"/>
      <c r="B43" s="155" t="s">
        <v>88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82"/>
    </row>
    <row r="44" spans="1:16" ht="12.75" customHeight="1" thickBot="1" x14ac:dyDescent="0.25">
      <c r="B44" s="96"/>
      <c r="C44" s="22"/>
      <c r="D44" s="22"/>
      <c r="E44" s="22"/>
      <c r="F44" s="47"/>
      <c r="G44" s="22"/>
      <c r="H44" s="22"/>
      <c r="I44" s="22"/>
      <c r="J44" s="22"/>
      <c r="K44" s="47"/>
      <c r="L44" s="22"/>
      <c r="M44" s="47"/>
      <c r="N44" s="22"/>
      <c r="O44" s="22"/>
      <c r="P44" s="37"/>
    </row>
    <row r="45" spans="1:16" ht="12" customHeight="1" thickBot="1" x14ac:dyDescent="0.25">
      <c r="A45" s="49"/>
      <c r="B45" s="97" t="s">
        <v>31</v>
      </c>
      <c r="C45" s="76" t="s">
        <v>4</v>
      </c>
      <c r="D45" s="77" t="s">
        <v>5</v>
      </c>
      <c r="E45" s="78" t="s">
        <v>6</v>
      </c>
      <c r="F45" s="78" t="s">
        <v>7</v>
      </c>
      <c r="G45" s="78" t="s">
        <v>8</v>
      </c>
      <c r="H45" s="78" t="s">
        <v>9</v>
      </c>
      <c r="I45" s="78" t="s">
        <v>10</v>
      </c>
      <c r="J45" s="78" t="s">
        <v>11</v>
      </c>
      <c r="K45" s="78" t="s">
        <v>12</v>
      </c>
      <c r="L45" s="78" t="s">
        <v>13</v>
      </c>
      <c r="M45" s="78" t="s">
        <v>14</v>
      </c>
      <c r="N45" s="78" t="s">
        <v>15</v>
      </c>
      <c r="O45" s="79" t="s">
        <v>16</v>
      </c>
      <c r="P45" s="37"/>
    </row>
    <row r="46" spans="1:16" ht="24.75" customHeight="1" x14ac:dyDescent="0.2">
      <c r="B46" s="98" t="s">
        <v>32</v>
      </c>
      <c r="C46" s="7">
        <f t="shared" ref="C46:N46" si="5">C38+C30+C19+C10</f>
        <v>27715</v>
      </c>
      <c r="D46" s="7">
        <f t="shared" si="5"/>
        <v>24821</v>
      </c>
      <c r="E46" s="7">
        <f t="shared" si="5"/>
        <v>27769</v>
      </c>
      <c r="F46" s="7">
        <f t="shared" si="5"/>
        <v>26739</v>
      </c>
      <c r="G46" s="7">
        <f t="shared" si="5"/>
        <v>24614</v>
      </c>
      <c r="H46" s="7">
        <v>32541</v>
      </c>
      <c r="I46" s="7">
        <f t="shared" si="5"/>
        <v>31732</v>
      </c>
      <c r="J46" s="7">
        <f t="shared" si="5"/>
        <v>30328</v>
      </c>
      <c r="K46" s="7">
        <f t="shared" si="5"/>
        <v>26781</v>
      </c>
      <c r="L46" s="7">
        <f t="shared" si="5"/>
        <v>31241</v>
      </c>
      <c r="M46" s="7">
        <f t="shared" si="5"/>
        <v>31452</v>
      </c>
      <c r="N46" s="7">
        <f t="shared" si="5"/>
        <v>27557</v>
      </c>
      <c r="O46" s="9">
        <v>343290</v>
      </c>
      <c r="P46" s="53"/>
    </row>
    <row r="47" spans="1:16" ht="12" x14ac:dyDescent="0.2">
      <c r="B47" s="99" t="s">
        <v>33</v>
      </c>
      <c r="C47" s="3">
        <f t="shared" ref="C47:N47" si="6">C36+C28+C17+C8</f>
        <v>22981</v>
      </c>
      <c r="D47" s="3">
        <f t="shared" si="6"/>
        <v>18624</v>
      </c>
      <c r="E47" s="3">
        <f t="shared" si="6"/>
        <v>21603</v>
      </c>
      <c r="F47" s="3">
        <f t="shared" si="6"/>
        <v>22253</v>
      </c>
      <c r="G47" s="3">
        <f t="shared" si="6"/>
        <v>20346</v>
      </c>
      <c r="H47" s="3">
        <v>27788</v>
      </c>
      <c r="I47" s="3">
        <f t="shared" si="6"/>
        <v>25431</v>
      </c>
      <c r="J47" s="3">
        <f t="shared" si="6"/>
        <v>24546</v>
      </c>
      <c r="K47" s="3">
        <f t="shared" si="6"/>
        <v>22144</v>
      </c>
      <c r="L47" s="3">
        <f t="shared" si="6"/>
        <v>25775</v>
      </c>
      <c r="M47" s="3">
        <f t="shared" si="6"/>
        <v>25472</v>
      </c>
      <c r="N47" s="3">
        <f t="shared" si="6"/>
        <v>21592</v>
      </c>
      <c r="O47" s="9">
        <v>278555</v>
      </c>
      <c r="P47" s="54"/>
    </row>
    <row r="48" spans="1:16" ht="12" x14ac:dyDescent="0.2">
      <c r="B48" s="99" t="s">
        <v>34</v>
      </c>
      <c r="C48" s="3">
        <f t="shared" ref="C48:N48" si="7">C37+C29+C18+C9</f>
        <v>4734</v>
      </c>
      <c r="D48" s="3">
        <f t="shared" si="7"/>
        <v>6197</v>
      </c>
      <c r="E48" s="3">
        <f t="shared" si="7"/>
        <v>6166</v>
      </c>
      <c r="F48" s="3">
        <f t="shared" si="7"/>
        <v>4486</v>
      </c>
      <c r="G48" s="3">
        <f t="shared" si="7"/>
        <v>4268</v>
      </c>
      <c r="H48" s="3">
        <v>4753</v>
      </c>
      <c r="I48" s="3">
        <f t="shared" si="7"/>
        <v>6301</v>
      </c>
      <c r="J48" s="3">
        <f t="shared" si="7"/>
        <v>5782</v>
      </c>
      <c r="K48" s="3">
        <f t="shared" si="7"/>
        <v>4637</v>
      </c>
      <c r="L48" s="3">
        <f t="shared" si="7"/>
        <v>5466</v>
      </c>
      <c r="M48" s="3">
        <f t="shared" si="7"/>
        <v>5980</v>
      </c>
      <c r="N48" s="3">
        <f t="shared" si="7"/>
        <v>5965</v>
      </c>
      <c r="O48" s="9">
        <v>64735</v>
      </c>
      <c r="P48" s="54"/>
    </row>
    <row r="49" spans="2:19" ht="12" x14ac:dyDescent="0.2">
      <c r="B49" s="10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4"/>
    </row>
    <row r="50" spans="2:19" ht="12" x14ac:dyDescent="0.2">
      <c r="B50" s="10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4"/>
    </row>
    <row r="51" spans="2:19" ht="15" x14ac:dyDescent="0.25">
      <c r="B51" s="154" t="s">
        <v>87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54"/>
    </row>
    <row r="52" spans="2:19" ht="14.25" customHeight="1" thickBot="1" x14ac:dyDescent="0.25">
      <c r="B52" s="101"/>
      <c r="C52" s="22"/>
      <c r="D52" s="22"/>
      <c r="E52" s="22"/>
      <c r="F52" s="22"/>
      <c r="G52" s="55"/>
      <c r="H52" s="22"/>
      <c r="I52" s="22"/>
      <c r="J52" s="22"/>
      <c r="K52" s="22"/>
      <c r="L52" s="22"/>
      <c r="M52" s="22"/>
      <c r="N52" s="22"/>
      <c r="O52" s="55"/>
    </row>
    <row r="53" spans="2:19" ht="12.75" thickBot="1" x14ac:dyDescent="0.25">
      <c r="B53" s="152" t="s">
        <v>35</v>
      </c>
      <c r="C53" s="132">
        <v>2015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</row>
    <row r="54" spans="2:19" ht="16.5" customHeight="1" thickTop="1" thickBot="1" x14ac:dyDescent="0.25">
      <c r="B54" s="153"/>
      <c r="C54" s="39" t="s">
        <v>4</v>
      </c>
      <c r="D54" s="39" t="s">
        <v>5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9" t="s">
        <v>14</v>
      </c>
      <c r="N54" s="39" t="s">
        <v>15</v>
      </c>
      <c r="O54" s="39" t="s">
        <v>36</v>
      </c>
    </row>
    <row r="55" spans="2:19" ht="14.25" customHeight="1" x14ac:dyDescent="0.2">
      <c r="B55" s="89" t="s">
        <v>37</v>
      </c>
      <c r="C55" s="30">
        <v>26.88</v>
      </c>
      <c r="D55" s="30">
        <v>43.25</v>
      </c>
      <c r="E55" s="30">
        <v>26.88</v>
      </c>
      <c r="F55" s="30">
        <v>14.81</v>
      </c>
      <c r="G55" s="31">
        <v>15.77</v>
      </c>
      <c r="H55" s="31">
        <v>25.92</v>
      </c>
      <c r="I55" s="30">
        <v>17.2</v>
      </c>
      <c r="J55" s="30">
        <v>13.62</v>
      </c>
      <c r="K55" s="30">
        <v>23.33</v>
      </c>
      <c r="L55" s="30">
        <v>42.75</v>
      </c>
      <c r="M55" s="30">
        <v>27.4</v>
      </c>
      <c r="N55" s="30">
        <v>23.29</v>
      </c>
      <c r="O55" s="29">
        <f>SUM(C55:N55)/12</f>
        <v>25.091666666666665</v>
      </c>
      <c r="S55" s="23">
        <v>1</v>
      </c>
    </row>
    <row r="56" spans="2:19" ht="14.25" customHeight="1" x14ac:dyDescent="0.2">
      <c r="B56" s="90" t="s">
        <v>38</v>
      </c>
      <c r="C56" s="27">
        <v>92.11</v>
      </c>
      <c r="D56" s="27">
        <v>57.17</v>
      </c>
      <c r="E56" s="27">
        <v>49.38</v>
      </c>
      <c r="F56" s="27">
        <v>58.9</v>
      </c>
      <c r="G56" s="28">
        <v>47.67</v>
      </c>
      <c r="H56" s="28">
        <v>70.84</v>
      </c>
      <c r="I56" s="27">
        <v>69.599999999999994</v>
      </c>
      <c r="J56" s="27">
        <v>56.67</v>
      </c>
      <c r="K56" s="27">
        <v>48.35</v>
      </c>
      <c r="L56" s="27">
        <v>55.42</v>
      </c>
      <c r="M56" s="27">
        <v>53.82</v>
      </c>
      <c r="N56" s="27">
        <v>39.65</v>
      </c>
      <c r="O56" s="29">
        <f t="shared" ref="O56:O75" si="8">SUM(C56:N56)/12</f>
        <v>58.298333333333339</v>
      </c>
    </row>
    <row r="57" spans="2:19" ht="14.25" customHeight="1" x14ac:dyDescent="0.2">
      <c r="B57" s="110" t="s">
        <v>114</v>
      </c>
      <c r="C57" s="27">
        <v>16.600000000000001</v>
      </c>
      <c r="D57" s="27">
        <v>17.27</v>
      </c>
      <c r="E57" s="27">
        <v>20.16</v>
      </c>
      <c r="F57" s="27">
        <v>18.7</v>
      </c>
      <c r="G57" s="28">
        <v>19.53</v>
      </c>
      <c r="H57" s="28">
        <v>30.04</v>
      </c>
      <c r="I57" s="27">
        <v>57.04</v>
      </c>
      <c r="J57" s="27">
        <v>36.72</v>
      </c>
      <c r="K57" s="27">
        <v>22.32</v>
      </c>
      <c r="L57" s="27">
        <v>19.47</v>
      </c>
      <c r="M57" s="27">
        <v>19</v>
      </c>
      <c r="N57" s="27">
        <v>16</v>
      </c>
      <c r="O57" s="29">
        <f t="shared" si="8"/>
        <v>24.404166666666669</v>
      </c>
      <c r="P57" s="23" t="s">
        <v>25</v>
      </c>
    </row>
    <row r="58" spans="2:19" ht="14.25" customHeight="1" x14ac:dyDescent="0.2">
      <c r="B58" s="90" t="s">
        <v>91</v>
      </c>
      <c r="C58" s="27">
        <v>39.130000000000003</v>
      </c>
      <c r="D58" s="27">
        <v>54.19</v>
      </c>
      <c r="E58" s="27">
        <v>65</v>
      </c>
      <c r="F58" s="27">
        <v>52</v>
      </c>
      <c r="G58" s="28">
        <v>47.97</v>
      </c>
      <c r="H58" s="28">
        <v>45.5</v>
      </c>
      <c r="I58" s="27">
        <v>38.15</v>
      </c>
      <c r="J58" s="27">
        <v>43</v>
      </c>
      <c r="K58" s="27">
        <v>49.02</v>
      </c>
      <c r="L58" s="27">
        <v>52</v>
      </c>
      <c r="M58" s="27">
        <v>55.33</v>
      </c>
      <c r="N58" s="27">
        <v>44</v>
      </c>
      <c r="O58" s="29">
        <f t="shared" si="8"/>
        <v>48.774166666666666</v>
      </c>
    </row>
    <row r="59" spans="2:19" ht="14.25" customHeight="1" x14ac:dyDescent="0.2">
      <c r="B59" s="90" t="s">
        <v>92</v>
      </c>
      <c r="C59" s="27">
        <v>16</v>
      </c>
      <c r="D59" s="27">
        <v>62</v>
      </c>
      <c r="E59" s="27">
        <v>40</v>
      </c>
      <c r="F59" s="27">
        <v>29</v>
      </c>
      <c r="G59" s="28">
        <v>5.5</v>
      </c>
      <c r="H59" s="28">
        <v>38</v>
      </c>
      <c r="I59" s="27">
        <v>20</v>
      </c>
      <c r="J59" s="27">
        <v>31</v>
      </c>
      <c r="K59" s="27">
        <v>16</v>
      </c>
      <c r="L59" s="27">
        <v>27</v>
      </c>
      <c r="M59" s="27">
        <v>32</v>
      </c>
      <c r="N59" s="27">
        <v>29</v>
      </c>
      <c r="O59" s="29">
        <f t="shared" si="8"/>
        <v>28.791666666666668</v>
      </c>
    </row>
    <row r="60" spans="2:19" ht="14.25" customHeight="1" x14ac:dyDescent="0.2">
      <c r="B60" s="90" t="s">
        <v>99</v>
      </c>
      <c r="C60" s="27">
        <v>65.37</v>
      </c>
      <c r="D60" s="27">
        <v>88.16</v>
      </c>
      <c r="E60" s="27">
        <v>75</v>
      </c>
      <c r="F60" s="27">
        <v>45</v>
      </c>
      <c r="G60" s="28">
        <v>43.8</v>
      </c>
      <c r="H60" s="28">
        <v>48.77</v>
      </c>
      <c r="I60" s="27">
        <v>47.71</v>
      </c>
      <c r="J60" s="27">
        <v>48.9</v>
      </c>
      <c r="K60" s="27">
        <v>40.35</v>
      </c>
      <c r="L60" s="27">
        <v>55.18</v>
      </c>
      <c r="M60" s="27">
        <v>66.489999999999995</v>
      </c>
      <c r="N60" s="27">
        <v>62.14</v>
      </c>
      <c r="O60" s="29">
        <f t="shared" si="8"/>
        <v>57.239166666666655</v>
      </c>
    </row>
    <row r="61" spans="2:19" ht="14.25" customHeight="1" x14ac:dyDescent="0.2">
      <c r="B61" s="90" t="s">
        <v>93</v>
      </c>
      <c r="C61" s="27">
        <v>31.52</v>
      </c>
      <c r="D61" s="27">
        <v>48.65</v>
      </c>
      <c r="E61" s="27">
        <v>71.58</v>
      </c>
      <c r="F61" s="27">
        <v>51.82</v>
      </c>
      <c r="G61" s="28">
        <v>57.41</v>
      </c>
      <c r="H61" s="28">
        <v>50.14</v>
      </c>
      <c r="I61" s="27">
        <v>61.33</v>
      </c>
      <c r="J61" s="27">
        <v>55.3</v>
      </c>
      <c r="K61" s="27">
        <v>46.31</v>
      </c>
      <c r="L61" s="27">
        <v>69.790000000000006</v>
      </c>
      <c r="M61" s="27">
        <v>57.12</v>
      </c>
      <c r="N61" s="27">
        <v>51.05</v>
      </c>
      <c r="O61" s="29">
        <f t="shared" si="8"/>
        <v>54.335000000000001</v>
      </c>
    </row>
    <row r="62" spans="2:19" ht="14.25" customHeight="1" x14ac:dyDescent="0.2">
      <c r="B62" s="90" t="s">
        <v>44</v>
      </c>
      <c r="C62" s="27">
        <v>30</v>
      </c>
      <c r="D62" s="27">
        <v>35.4</v>
      </c>
      <c r="E62" s="27">
        <v>30</v>
      </c>
      <c r="F62" s="27">
        <v>20</v>
      </c>
      <c r="G62" s="28">
        <v>15</v>
      </c>
      <c r="H62" s="28">
        <v>20</v>
      </c>
      <c r="I62" s="27">
        <v>15</v>
      </c>
      <c r="J62" s="27">
        <v>15</v>
      </c>
      <c r="K62" s="27">
        <v>20</v>
      </c>
      <c r="L62" s="27">
        <v>15</v>
      </c>
      <c r="M62" s="27">
        <v>20</v>
      </c>
      <c r="N62" s="27">
        <v>40</v>
      </c>
      <c r="O62" s="29">
        <f t="shared" si="8"/>
        <v>22.95</v>
      </c>
    </row>
    <row r="63" spans="2:19" ht="14.25" customHeight="1" x14ac:dyDescent="0.2">
      <c r="B63" s="90" t="s">
        <v>94</v>
      </c>
      <c r="C63" s="27">
        <v>20.16</v>
      </c>
      <c r="D63" s="27">
        <v>41.31</v>
      </c>
      <c r="E63" s="27">
        <v>21.4</v>
      </c>
      <c r="F63" s="27">
        <v>22.12</v>
      </c>
      <c r="G63" s="28">
        <v>21.26</v>
      </c>
      <c r="H63" s="28">
        <v>21.21</v>
      </c>
      <c r="I63" s="27">
        <v>34.6</v>
      </c>
      <c r="J63" s="27">
        <v>24</v>
      </c>
      <c r="K63" s="27">
        <v>23</v>
      </c>
      <c r="L63" s="27">
        <v>32</v>
      </c>
      <c r="M63" s="27">
        <v>46</v>
      </c>
      <c r="N63" s="27">
        <v>33</v>
      </c>
      <c r="O63" s="29">
        <f t="shared" si="8"/>
        <v>28.338333333333335</v>
      </c>
    </row>
    <row r="64" spans="2:19" ht="14.25" customHeight="1" x14ac:dyDescent="0.2">
      <c r="B64" s="90" t="s">
        <v>95</v>
      </c>
      <c r="C64" s="27">
        <v>74.06</v>
      </c>
      <c r="D64" s="27">
        <v>59.91</v>
      </c>
      <c r="E64" s="27">
        <v>58.53</v>
      </c>
      <c r="F64" s="27">
        <v>56.68</v>
      </c>
      <c r="G64" s="28">
        <v>55.3</v>
      </c>
      <c r="H64" s="28">
        <v>66.67</v>
      </c>
      <c r="I64" s="27">
        <v>61.9</v>
      </c>
      <c r="J64" s="27">
        <v>79.05</v>
      </c>
      <c r="K64" s="27">
        <v>61.9</v>
      </c>
      <c r="L64" s="27">
        <v>71.13</v>
      </c>
      <c r="M64" s="27">
        <v>72.38</v>
      </c>
      <c r="N64" s="27">
        <v>74.760000000000005</v>
      </c>
      <c r="O64" s="29">
        <f t="shared" si="8"/>
        <v>66.022499999999994</v>
      </c>
    </row>
    <row r="65" spans="1:15" ht="14.25" customHeight="1" x14ac:dyDescent="0.2">
      <c r="B65" s="90" t="s">
        <v>96</v>
      </c>
      <c r="C65" s="27">
        <v>14.67</v>
      </c>
      <c r="D65" s="27">
        <v>11.91</v>
      </c>
      <c r="E65" s="27">
        <v>7.09</v>
      </c>
      <c r="F65" s="27">
        <v>10</v>
      </c>
      <c r="G65" s="28">
        <v>9.19</v>
      </c>
      <c r="H65" s="28">
        <v>23.83</v>
      </c>
      <c r="I65" s="27">
        <v>13</v>
      </c>
      <c r="J65" s="27">
        <v>14.19</v>
      </c>
      <c r="K65" s="27">
        <v>18</v>
      </c>
      <c r="L65" s="27">
        <v>15.8</v>
      </c>
      <c r="M65" s="27">
        <v>19.329999999999998</v>
      </c>
      <c r="N65" s="27">
        <v>19.350000000000001</v>
      </c>
      <c r="O65" s="29">
        <f t="shared" si="8"/>
        <v>14.696666666666665</v>
      </c>
    </row>
    <row r="66" spans="1:15" ht="14.25" customHeight="1" x14ac:dyDescent="0.2">
      <c r="B66" s="106" t="s">
        <v>111</v>
      </c>
      <c r="C66" s="27">
        <v>10</v>
      </c>
      <c r="D66" s="27">
        <v>22</v>
      </c>
      <c r="E66" s="27">
        <v>32</v>
      </c>
      <c r="F66" s="27">
        <v>20</v>
      </c>
      <c r="G66" s="28">
        <v>21</v>
      </c>
      <c r="H66" s="28">
        <v>27</v>
      </c>
      <c r="I66" s="27">
        <v>26</v>
      </c>
      <c r="J66" s="27">
        <v>25</v>
      </c>
      <c r="K66" s="27">
        <v>19</v>
      </c>
      <c r="L66" s="27">
        <v>10</v>
      </c>
      <c r="M66" s="27">
        <v>42</v>
      </c>
      <c r="N66" s="27">
        <v>26</v>
      </c>
      <c r="O66" s="29">
        <f t="shared" si="8"/>
        <v>23.333333333333332</v>
      </c>
    </row>
    <row r="67" spans="1:15" ht="14.25" customHeight="1" x14ac:dyDescent="0.2">
      <c r="B67" s="90" t="s">
        <v>49</v>
      </c>
      <c r="C67" s="27">
        <v>46</v>
      </c>
      <c r="D67" s="27">
        <v>52</v>
      </c>
      <c r="E67" s="27">
        <v>46</v>
      </c>
      <c r="F67" s="27">
        <v>10</v>
      </c>
      <c r="G67" s="28">
        <v>15</v>
      </c>
      <c r="H67" s="28">
        <v>20</v>
      </c>
      <c r="I67" s="27">
        <v>17</v>
      </c>
      <c r="J67" s="27">
        <v>20</v>
      </c>
      <c r="K67" s="27">
        <v>25</v>
      </c>
      <c r="L67" s="27">
        <v>28</v>
      </c>
      <c r="M67" s="27">
        <v>26</v>
      </c>
      <c r="N67" s="27">
        <v>15</v>
      </c>
      <c r="O67" s="29">
        <f t="shared" si="8"/>
        <v>26.666666666666668</v>
      </c>
    </row>
    <row r="68" spans="1:15" ht="14.25" customHeight="1" x14ac:dyDescent="0.2">
      <c r="B68" s="90" t="s">
        <v>97</v>
      </c>
      <c r="C68" s="27">
        <v>57</v>
      </c>
      <c r="D68" s="27">
        <v>54</v>
      </c>
      <c r="E68" s="27">
        <v>64.28</v>
      </c>
      <c r="F68" s="27">
        <v>41</v>
      </c>
      <c r="G68" s="28">
        <v>43.72</v>
      </c>
      <c r="H68" s="28">
        <v>53.7</v>
      </c>
      <c r="I68" s="27">
        <v>72</v>
      </c>
      <c r="J68" s="27">
        <v>61</v>
      </c>
      <c r="K68" s="27">
        <v>57.5</v>
      </c>
      <c r="L68" s="27">
        <v>63</v>
      </c>
      <c r="M68" s="27">
        <v>75.83</v>
      </c>
      <c r="N68" s="27">
        <v>54.07</v>
      </c>
      <c r="O68" s="29">
        <f t="shared" si="8"/>
        <v>58.091666666666676</v>
      </c>
    </row>
    <row r="69" spans="1:15" ht="14.25" customHeight="1" x14ac:dyDescent="0.2">
      <c r="B69" s="90" t="s">
        <v>51</v>
      </c>
      <c r="C69" s="27">
        <v>48.56</v>
      </c>
      <c r="D69" s="27">
        <v>65.64</v>
      </c>
      <c r="E69" s="27">
        <v>53.23</v>
      </c>
      <c r="F69" s="27">
        <v>48.88</v>
      </c>
      <c r="G69" s="28">
        <v>55.16</v>
      </c>
      <c r="H69" s="28">
        <v>68.11</v>
      </c>
      <c r="I69" s="27">
        <v>46.98</v>
      </c>
      <c r="J69" s="27">
        <v>75.08</v>
      </c>
      <c r="K69" s="27">
        <v>55.02</v>
      </c>
      <c r="L69" s="27">
        <v>74.3</v>
      </c>
      <c r="M69" s="27">
        <v>85.58</v>
      </c>
      <c r="N69" s="27">
        <v>57.25</v>
      </c>
      <c r="O69" s="29">
        <f t="shared" si="8"/>
        <v>61.149166666666673</v>
      </c>
    </row>
    <row r="70" spans="1:15" ht="14.25" customHeight="1" x14ac:dyDescent="0.2">
      <c r="B70" s="102" t="s">
        <v>52</v>
      </c>
      <c r="C70" s="32">
        <v>51.82</v>
      </c>
      <c r="D70" s="32">
        <v>57.24</v>
      </c>
      <c r="E70" s="32">
        <v>65.66</v>
      </c>
      <c r="F70" s="32">
        <v>58.6</v>
      </c>
      <c r="G70" s="33">
        <v>53.87</v>
      </c>
      <c r="H70" s="33">
        <v>66.260000000000005</v>
      </c>
      <c r="I70" s="32">
        <v>75</v>
      </c>
      <c r="J70" s="32">
        <v>68.7</v>
      </c>
      <c r="K70" s="32">
        <v>67.75</v>
      </c>
      <c r="L70" s="32">
        <v>71.75</v>
      </c>
      <c r="M70" s="32">
        <v>78.69</v>
      </c>
      <c r="N70" s="32">
        <v>58.84</v>
      </c>
      <c r="O70" s="29">
        <f t="shared" si="8"/>
        <v>64.515000000000001</v>
      </c>
    </row>
    <row r="71" spans="1:15" ht="14.25" customHeight="1" x14ac:dyDescent="0.2">
      <c r="B71" s="102" t="s">
        <v>98</v>
      </c>
      <c r="C71" s="32">
        <v>55</v>
      </c>
      <c r="D71" s="32">
        <v>40</v>
      </c>
      <c r="E71" s="32">
        <v>40</v>
      </c>
      <c r="F71" s="32">
        <v>40</v>
      </c>
      <c r="G71" s="33">
        <v>45</v>
      </c>
      <c r="H71" s="33">
        <v>30</v>
      </c>
      <c r="I71" s="32">
        <v>80</v>
      </c>
      <c r="J71" s="32">
        <v>40</v>
      </c>
      <c r="K71" s="32">
        <v>45</v>
      </c>
      <c r="L71" s="32">
        <v>50</v>
      </c>
      <c r="M71" s="32">
        <v>60</v>
      </c>
      <c r="N71" s="32">
        <v>90</v>
      </c>
      <c r="O71" s="29">
        <f t="shared" si="8"/>
        <v>51.25</v>
      </c>
    </row>
    <row r="72" spans="1:15" ht="14.25" customHeight="1" x14ac:dyDescent="0.2">
      <c r="B72" s="90" t="s">
        <v>54</v>
      </c>
      <c r="C72" s="27" t="s">
        <v>115</v>
      </c>
      <c r="D72" s="27">
        <v>30</v>
      </c>
      <c r="E72" s="27">
        <v>30</v>
      </c>
      <c r="F72" s="27">
        <v>30</v>
      </c>
      <c r="G72" s="28">
        <v>20</v>
      </c>
      <c r="H72" s="28">
        <v>10</v>
      </c>
      <c r="I72" s="27">
        <v>30</v>
      </c>
      <c r="J72" s="27">
        <v>40</v>
      </c>
      <c r="K72" s="27">
        <v>40</v>
      </c>
      <c r="L72" s="27">
        <v>50</v>
      </c>
      <c r="M72" s="27">
        <v>40</v>
      </c>
      <c r="N72" s="27">
        <v>30</v>
      </c>
      <c r="O72" s="29">
        <f t="shared" si="8"/>
        <v>29.166666666666668</v>
      </c>
    </row>
    <row r="73" spans="1:15" ht="14.25" customHeight="1" x14ac:dyDescent="0.2">
      <c r="B73" s="90" t="s">
        <v>55</v>
      </c>
      <c r="C73" s="27">
        <v>68.069999999999993</v>
      </c>
      <c r="D73" s="27">
        <v>44</v>
      </c>
      <c r="E73" s="27">
        <v>48.7</v>
      </c>
      <c r="F73" s="27">
        <v>66.569999999999993</v>
      </c>
      <c r="G73" s="28">
        <v>66.569999999999993</v>
      </c>
      <c r="H73" s="28">
        <v>86.8</v>
      </c>
      <c r="I73" s="27">
        <v>62.4</v>
      </c>
      <c r="J73" s="27">
        <v>37.700000000000003</v>
      </c>
      <c r="K73" s="27">
        <v>42.7</v>
      </c>
      <c r="L73" s="27">
        <v>48.4</v>
      </c>
      <c r="M73" s="27">
        <v>51.07</v>
      </c>
      <c r="N73" s="27">
        <v>70.040000000000006</v>
      </c>
      <c r="O73" s="29">
        <f t="shared" si="8"/>
        <v>57.751666666666665</v>
      </c>
    </row>
    <row r="74" spans="1:15" ht="14.25" customHeight="1" x14ac:dyDescent="0.2">
      <c r="B74" s="90" t="s">
        <v>56</v>
      </c>
      <c r="C74" s="27">
        <v>25</v>
      </c>
      <c r="D74" s="27">
        <v>27</v>
      </c>
      <c r="E74" s="27">
        <v>4.03</v>
      </c>
      <c r="F74" s="27">
        <v>15</v>
      </c>
      <c r="G74" s="28">
        <v>20</v>
      </c>
      <c r="H74" s="28">
        <v>50</v>
      </c>
      <c r="I74" s="27">
        <v>30</v>
      </c>
      <c r="J74" s="27">
        <v>60</v>
      </c>
      <c r="K74" s="27">
        <v>35</v>
      </c>
      <c r="L74" s="27">
        <v>70</v>
      </c>
      <c r="M74" s="27">
        <v>50</v>
      </c>
      <c r="N74" s="27">
        <v>90</v>
      </c>
      <c r="O74" s="29">
        <f t="shared" si="8"/>
        <v>39.669166666666662</v>
      </c>
    </row>
    <row r="75" spans="1:15" ht="14.25" customHeight="1" x14ac:dyDescent="0.2">
      <c r="B75" s="107" t="s">
        <v>113</v>
      </c>
      <c r="C75" s="27">
        <v>24</v>
      </c>
      <c r="D75" s="27">
        <v>40</v>
      </c>
      <c r="E75" s="27">
        <v>65</v>
      </c>
      <c r="F75" s="27">
        <v>30</v>
      </c>
      <c r="G75" s="28">
        <v>52</v>
      </c>
      <c r="H75" s="28">
        <v>75</v>
      </c>
      <c r="I75" s="27">
        <v>70</v>
      </c>
      <c r="J75" s="27">
        <v>85</v>
      </c>
      <c r="K75" s="27">
        <v>75</v>
      </c>
      <c r="L75" s="27">
        <v>85</v>
      </c>
      <c r="M75" s="27">
        <v>70</v>
      </c>
      <c r="N75" s="27">
        <v>80</v>
      </c>
      <c r="O75" s="29">
        <f t="shared" si="8"/>
        <v>62.583333333333336</v>
      </c>
    </row>
    <row r="76" spans="1:15" s="75" customFormat="1" ht="12" x14ac:dyDescent="0.2">
      <c r="A76" s="74"/>
      <c r="B76" s="107" t="s">
        <v>112</v>
      </c>
      <c r="C76" s="59">
        <v>46</v>
      </c>
      <c r="D76" s="59">
        <v>50</v>
      </c>
      <c r="E76" s="59">
        <v>66</v>
      </c>
      <c r="F76" s="59">
        <v>51.8</v>
      </c>
      <c r="G76" s="59">
        <v>54.05</v>
      </c>
      <c r="H76" s="59">
        <v>64.900000000000006</v>
      </c>
      <c r="I76" s="59">
        <v>77.8</v>
      </c>
      <c r="J76" s="59">
        <v>62.8</v>
      </c>
      <c r="K76" s="59">
        <v>68.3</v>
      </c>
      <c r="L76" s="59">
        <v>72.8</v>
      </c>
      <c r="M76" s="59">
        <v>75.900000000000006</v>
      </c>
      <c r="N76" s="59">
        <v>57.1</v>
      </c>
      <c r="O76" s="59">
        <f t="shared" ref="O76" si="9">SUM(O55:O74)/20</f>
        <v>42.026749999999993</v>
      </c>
    </row>
    <row r="77" spans="1:15" ht="9.9499999999999993" customHeight="1" x14ac:dyDescent="0.2">
      <c r="B77" s="103" t="s">
        <v>90</v>
      </c>
      <c r="C77" s="75">
        <v>38.99</v>
      </c>
      <c r="D77" s="75" t="s">
        <v>116</v>
      </c>
      <c r="E77" s="75">
        <v>44.54</v>
      </c>
      <c r="F77" s="75">
        <v>35.94</v>
      </c>
      <c r="G77" s="75">
        <v>35.67</v>
      </c>
      <c r="H77" s="75">
        <v>45.12</v>
      </c>
      <c r="I77" s="75">
        <v>46.48</v>
      </c>
      <c r="J77" s="75">
        <v>45.12</v>
      </c>
      <c r="K77" s="75">
        <v>40.85</v>
      </c>
      <c r="L77" s="75">
        <v>49.04</v>
      </c>
      <c r="M77" s="75">
        <v>51.09</v>
      </c>
      <c r="N77" s="75">
        <v>48.2</v>
      </c>
      <c r="O77" s="75">
        <v>43.87</v>
      </c>
    </row>
  </sheetData>
  <mergeCells count="21">
    <mergeCell ref="C53:O53"/>
    <mergeCell ref="B53:B54"/>
    <mergeCell ref="B51:O51"/>
    <mergeCell ref="B43:O43"/>
    <mergeCell ref="B21:O21"/>
    <mergeCell ref="B32:O32"/>
    <mergeCell ref="B33:O33"/>
    <mergeCell ref="B34:B35"/>
    <mergeCell ref="C34:O34"/>
    <mergeCell ref="B40:B41"/>
    <mergeCell ref="B14:B15"/>
    <mergeCell ref="C14:O14"/>
    <mergeCell ref="B22:O22"/>
    <mergeCell ref="B23:B24"/>
    <mergeCell ref="C23:O23"/>
    <mergeCell ref="B13:O13"/>
    <mergeCell ref="B1:O1"/>
    <mergeCell ref="B2:O2"/>
    <mergeCell ref="B5:O5"/>
    <mergeCell ref="B6:B7"/>
    <mergeCell ref="C6:O6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E1" workbookViewId="0">
      <selection activeCell="L9" sqref="L9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 t="s">
        <v>100</v>
      </c>
      <c r="C3" s="69" t="s">
        <v>101</v>
      </c>
      <c r="D3" s="69" t="s">
        <v>106</v>
      </c>
      <c r="E3" s="69" t="s">
        <v>102</v>
      </c>
      <c r="F3" s="69"/>
      <c r="G3" s="69"/>
      <c r="H3" s="69" t="s">
        <v>103</v>
      </c>
      <c r="I3" s="69" t="s">
        <v>104</v>
      </c>
      <c r="J3" s="69">
        <v>0</v>
      </c>
      <c r="K3" s="105">
        <v>1219</v>
      </c>
      <c r="L3" s="71" t="s">
        <v>105</v>
      </c>
      <c r="M3" s="71"/>
    </row>
    <row r="4" spans="1:13" x14ac:dyDescent="0.25">
      <c r="A4" s="69" t="s">
        <v>75</v>
      </c>
      <c r="B4" s="69" t="s">
        <v>107</v>
      </c>
      <c r="C4" s="69" t="s">
        <v>101</v>
      </c>
      <c r="D4" s="69" t="s">
        <v>108</v>
      </c>
      <c r="E4" s="69" t="s">
        <v>109</v>
      </c>
      <c r="F4" s="69"/>
      <c r="G4" s="69"/>
      <c r="H4" s="69" t="s">
        <v>110</v>
      </c>
      <c r="I4" s="69"/>
      <c r="J4" s="69">
        <v>0</v>
      </c>
      <c r="K4" s="70">
        <v>0</v>
      </c>
      <c r="L4" s="69" t="s">
        <v>110</v>
      </c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Capacitación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pc</cp:lastModifiedBy>
  <cp:lastPrinted>2013-01-24T20:06:13Z</cp:lastPrinted>
  <dcterms:created xsi:type="dcterms:W3CDTF">2013-01-24T19:28:51Z</dcterms:created>
  <dcterms:modified xsi:type="dcterms:W3CDTF">2016-04-07T13:17:41Z</dcterms:modified>
</cp:coreProperties>
</file>